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<sst xmlns="http://schemas.openxmlformats.org/spreadsheetml/2006/main" count="120" uniqueCount="112">
  <si>
    <t>Bežné</t>
  </si>
  <si>
    <t>Kapitál.</t>
  </si>
  <si>
    <t>Fin.oper.</t>
  </si>
  <si>
    <t>VÝDAVKY CELKOM:</t>
  </si>
  <si>
    <t>Program 1:   Plánovanie, manažment a kontrola</t>
  </si>
  <si>
    <t>Podprog 1.1</t>
  </si>
  <si>
    <t xml:space="preserve">Manažment mesta </t>
  </si>
  <si>
    <t>Program 2:   Propagácia a marketing</t>
  </si>
  <si>
    <t>Podprog 2.1</t>
  </si>
  <si>
    <t>Program 3:   Interné služby</t>
  </si>
  <si>
    <t>Podprog 3.1</t>
  </si>
  <si>
    <t>Podprog 3.2</t>
  </si>
  <si>
    <t>Podprog 3.3</t>
  </si>
  <si>
    <t>Podprog 3.4</t>
  </si>
  <si>
    <t>Podprog 3.5</t>
  </si>
  <si>
    <t>Program 4: Služby občanom</t>
  </si>
  <si>
    <t xml:space="preserve">Podprog 4.1 </t>
  </si>
  <si>
    <t>Podprog 4.2</t>
  </si>
  <si>
    <t>Program 5:   Bezpečnosť, právo a poriadok</t>
  </si>
  <si>
    <t>Podprog 5.1</t>
  </si>
  <si>
    <t>Verejný poriadok a bezpečnosť</t>
  </si>
  <si>
    <t>Podprog 5.2</t>
  </si>
  <si>
    <t>Civilná ochrana</t>
  </si>
  <si>
    <t>Podprog 5.3</t>
  </si>
  <si>
    <t>Protipožiarna ochrana</t>
  </si>
  <si>
    <t>Podprog 5.4</t>
  </si>
  <si>
    <t>Program 6:   Odpadové hospodárstvo</t>
  </si>
  <si>
    <t>Podprog 6.1</t>
  </si>
  <si>
    <t>Zber, vývoz a zneškodňovanie odpadu</t>
  </si>
  <si>
    <t>Program 7:   Komunikácie</t>
  </si>
  <si>
    <t>Podprog 7.1</t>
  </si>
  <si>
    <t>Cesty</t>
  </si>
  <si>
    <t>Program 8:   Doprava</t>
  </si>
  <si>
    <t>Program 9:   Vzdelávanie</t>
  </si>
  <si>
    <t>Podprog 9.1</t>
  </si>
  <si>
    <t>Podprog 9.2</t>
  </si>
  <si>
    <t>Materské školy</t>
  </si>
  <si>
    <t>Podprog 9.3</t>
  </si>
  <si>
    <t>Základné školy</t>
  </si>
  <si>
    <t>Podprog 9.4</t>
  </si>
  <si>
    <t>Záujmové vzdelávanie a voľno-časové aktivity</t>
  </si>
  <si>
    <t>Podprog 9.5</t>
  </si>
  <si>
    <t>Program 10: Šport</t>
  </si>
  <si>
    <t>Podprog 10.1</t>
  </si>
  <si>
    <t>Podprog 10.2</t>
  </si>
  <si>
    <t>Športová infraštruktúra</t>
  </si>
  <si>
    <t>Podprog 10.3</t>
  </si>
  <si>
    <t>Grantový systém na podporu športu</t>
  </si>
  <si>
    <t>Program 11: Kultúra</t>
  </si>
  <si>
    <t>Podprog 11.1</t>
  </si>
  <si>
    <t>Podprog 11.2</t>
  </si>
  <si>
    <t>Kultúrna infraštruktúra</t>
  </si>
  <si>
    <t>Podprog 11.3</t>
  </si>
  <si>
    <t>Starostlivosť o kultúrne pamiatky</t>
  </si>
  <si>
    <t>Podprog 11.4</t>
  </si>
  <si>
    <t>Program 12: Prostredie pre život</t>
  </si>
  <si>
    <t>Podprog 12.1</t>
  </si>
  <si>
    <t>Podprog 12.2</t>
  </si>
  <si>
    <t>Podprog 12.3</t>
  </si>
  <si>
    <t>Podprog 12.4</t>
  </si>
  <si>
    <t>Podprog 13.1</t>
  </si>
  <si>
    <t>Starostlivosť o rodinu</t>
  </si>
  <si>
    <t>Podprog 13.2</t>
  </si>
  <si>
    <t>Opatrovateľské služby</t>
  </si>
  <si>
    <t>Podprog 13.3</t>
  </si>
  <si>
    <t>Služby seniorom</t>
  </si>
  <si>
    <t>Podprog 13.4</t>
  </si>
  <si>
    <t>Program 14: Bývanie</t>
  </si>
  <si>
    <t>Program 15: Administratíva</t>
  </si>
  <si>
    <t>Podprog 11.5</t>
  </si>
  <si>
    <t>Podprog 11.6</t>
  </si>
  <si>
    <t xml:space="preserve">2009 </t>
  </si>
  <si>
    <t xml:space="preserve">REKAPITULÁCIA ROZPOČTU </t>
  </si>
  <si>
    <t xml:space="preserve">2010           </t>
  </si>
  <si>
    <t>Program 13: Sociálna starostlivosť</t>
  </si>
  <si>
    <t xml:space="preserve">  PROGRAMOVÝ ROZPOČET VÝDAVKOV MESTA Stará Turá na roky 2009, 2010 a 2011</t>
  </si>
  <si>
    <t xml:space="preserve">Informovanosť o dianí meste </t>
  </si>
  <si>
    <t>Správa, údržba, prevádzka, nájom majetku mesta</t>
  </si>
  <si>
    <t>Autodoprava, pracovné cesty, členstvo</t>
  </si>
  <si>
    <t>Informačný systém</t>
  </si>
  <si>
    <t>Majetok</t>
  </si>
  <si>
    <t>Údržba strojov</t>
  </si>
  <si>
    <t>Podprog 1.2</t>
  </si>
  <si>
    <t>Plánovanie</t>
  </si>
  <si>
    <t>Stavebný úrad</t>
  </si>
  <si>
    <t>Transfery na rôzne účely podľa VZN</t>
  </si>
  <si>
    <t>Verejné osvetlenie, mestský rozhlas</t>
  </si>
  <si>
    <t>Účelovo viazané prostriedky</t>
  </si>
  <si>
    <t>Výdavky z vlastných príjmov škôl</t>
  </si>
  <si>
    <t>Športové podujatia</t>
  </si>
  <si>
    <t>Kultúrne podujatia mesta</t>
  </si>
  <si>
    <t>Mestská knižnica - transfer</t>
  </si>
  <si>
    <t>Infotur - transfer</t>
  </si>
  <si>
    <t>Propagačné materiály</t>
  </si>
  <si>
    <t>Verejné priestranstvá - transfer TSST</t>
  </si>
  <si>
    <t>Námestie</t>
  </si>
  <si>
    <t>Cintorín</t>
  </si>
  <si>
    <t>Technická infraštruktúra mesta</t>
  </si>
  <si>
    <t>Dávky sociálnej pomoci</t>
  </si>
  <si>
    <t>Podprog 14.1.</t>
  </si>
  <si>
    <t>Bytová problematika</t>
  </si>
  <si>
    <t>Podprog 15.1.</t>
  </si>
  <si>
    <t>Administratíva - transfer TSST</t>
  </si>
  <si>
    <t>Podprog 15.2.</t>
  </si>
  <si>
    <t>Administratíva - vnútorná správa</t>
  </si>
  <si>
    <t>Rok 2009 (tis. Sk)</t>
  </si>
  <si>
    <t>SPOLU                  (tis. Sk)</t>
  </si>
  <si>
    <t>SPOLU            (€)</t>
  </si>
  <si>
    <t>SPOLU                  (€)</t>
  </si>
  <si>
    <t>Rok 2010    (€)</t>
  </si>
  <si>
    <t>Rok 2011  (€)</t>
  </si>
  <si>
    <t>SPOLU                 (€)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</si>
</sst>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2">
    <font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12"/>
      <name val="Arial CE"/>
      <family val="2"/>
    </font>
    <font>
      <b/>
      <sz val="9"/>
      <color indexed="17"/>
      <name val="Arial CE"/>
      <family val="2"/>
    </font>
    <font>
      <b/>
      <sz val="10"/>
      <color indexed="17"/>
      <name val="Arial"/>
      <family val="2"/>
    </font>
    <font>
      <sz val="10"/>
      <color indexed="12"/>
      <name val="Arial CE"/>
      <family val="0"/>
    </font>
    <font>
      <sz val="10"/>
      <color indexed="17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12"/>
      <name val="Arial Narrow"/>
      <family val="2"/>
    </font>
    <font>
      <sz val="9"/>
      <color indexed="17"/>
      <name val="Arial"/>
      <family val="2"/>
    </font>
    <font>
      <i/>
      <sz val="11"/>
      <name val="Arial Narrow"/>
      <family val="2"/>
    </font>
    <font>
      <i/>
      <sz val="12"/>
      <color indexed="8"/>
      <name val="Arial Narrow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i/>
      <sz val="11"/>
      <name val="Arial Narrow"/>
      <family val="2"/>
    </font>
    <font>
      <b/>
      <sz val="12"/>
      <name val="Arial CE"/>
      <family val="0"/>
    </font>
    <font>
      <b/>
      <sz val="12"/>
      <color indexed="17"/>
      <name val="Arial CE"/>
      <family val="2"/>
    </font>
    <font>
      <b/>
      <sz val="12"/>
      <color indexed="12"/>
      <name val="Arial CE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3" fillId="0" borderId="1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Fill="1" applyBorder="1" applyAlignment="1">
      <alignment/>
    </xf>
    <xf numFmtId="0" fontId="17" fillId="0" borderId="2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18" fillId="0" borderId="2" xfId="0" applyFont="1" applyBorder="1" applyAlignment="1">
      <alignment/>
    </xf>
    <xf numFmtId="0" fontId="20" fillId="0" borderId="1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3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16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3" fontId="9" fillId="3" borderId="9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3" fillId="3" borderId="2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14" fillId="3" borderId="2" xfId="0" applyFont="1" applyFill="1" applyBorder="1" applyAlignment="1">
      <alignment/>
    </xf>
    <xf numFmtId="0" fontId="22" fillId="3" borderId="2" xfId="0" applyFont="1" applyFill="1" applyBorder="1" applyAlignment="1">
      <alignment/>
    </xf>
    <xf numFmtId="0" fontId="6" fillId="0" borderId="0" xfId="0" applyFont="1" applyBorder="1" applyAlignment="1">
      <alignment/>
    </xf>
    <xf numFmtId="3" fontId="9" fillId="3" borderId="2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25" fillId="3" borderId="2" xfId="0" applyNumberFormat="1" applyFont="1" applyFill="1" applyBorder="1" applyAlignment="1">
      <alignment horizontal="center"/>
    </xf>
    <xf numFmtId="3" fontId="26" fillId="3" borderId="5" xfId="0" applyNumberFormat="1" applyFont="1" applyFill="1" applyBorder="1" applyAlignment="1">
      <alignment horizontal="center"/>
    </xf>
    <xf numFmtId="3" fontId="26" fillId="3" borderId="2" xfId="0" applyNumberFormat="1" applyFont="1" applyFill="1" applyBorder="1" applyAlignment="1">
      <alignment horizontal="center"/>
    </xf>
    <xf numFmtId="0" fontId="27" fillId="3" borderId="2" xfId="0" applyFont="1" applyFill="1" applyBorder="1" applyAlignment="1">
      <alignment/>
    </xf>
    <xf numFmtId="0" fontId="28" fillId="2" borderId="11" xfId="0" applyFont="1" applyFill="1" applyBorder="1" applyAlignment="1">
      <alignment/>
    </xf>
    <xf numFmtId="0" fontId="28" fillId="2" borderId="12" xfId="0" applyFont="1" applyFill="1" applyBorder="1" applyAlignment="1">
      <alignment/>
    </xf>
    <xf numFmtId="3" fontId="29" fillId="2" borderId="11" xfId="0" applyNumberFormat="1" applyFont="1" applyFill="1" applyBorder="1" applyAlignment="1">
      <alignment horizontal="center"/>
    </xf>
    <xf numFmtId="3" fontId="29" fillId="2" borderId="3" xfId="0" applyNumberFormat="1" applyFont="1" applyFill="1" applyBorder="1" applyAlignment="1">
      <alignment horizontal="center"/>
    </xf>
    <xf numFmtId="3" fontId="29" fillId="2" borderId="12" xfId="0" applyNumberFormat="1" applyFont="1" applyFill="1" applyBorder="1" applyAlignment="1">
      <alignment horizontal="center"/>
    </xf>
    <xf numFmtId="3" fontId="29" fillId="2" borderId="13" xfId="0" applyNumberFormat="1" applyFont="1" applyFill="1" applyBorder="1" applyAlignment="1">
      <alignment horizontal="center"/>
    </xf>
    <xf numFmtId="3" fontId="30" fillId="2" borderId="14" xfId="0" applyNumberFormat="1" applyFont="1" applyFill="1" applyBorder="1" applyAlignment="1">
      <alignment horizontal="center"/>
    </xf>
    <xf numFmtId="3" fontId="30" fillId="2" borderId="12" xfId="0" applyNumberFormat="1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/>
    </xf>
    <xf numFmtId="0" fontId="31" fillId="0" borderId="0" xfId="0" applyFont="1" applyBorder="1" applyAlignment="1">
      <alignment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16" fillId="3" borderId="5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1" xfId="0" applyFont="1" applyBorder="1" applyAlignment="1">
      <alignment/>
    </xf>
    <xf numFmtId="0" fontId="17" fillId="0" borderId="3" xfId="0" applyFont="1" applyBorder="1" applyAlignment="1">
      <alignment/>
    </xf>
    <xf numFmtId="49" fontId="8" fillId="2" borderId="15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2" borderId="1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tabSelected="1" workbookViewId="0" topLeftCell="A1">
      <selection activeCell="A5" sqref="A5:B6"/>
    </sheetView>
  </sheetViews>
  <sheetFormatPr defaultColWidth="9.140625" defaultRowHeight="12.75"/>
  <cols>
    <col min="1" max="1" width="18.8515625" style="1" customWidth="1"/>
    <col min="2" max="2" width="41.28125" style="1" bestFit="1" customWidth="1"/>
    <col min="3" max="3" width="11.57421875" style="16" bestFit="1" customWidth="1"/>
    <col min="4" max="5" width="10.421875" style="16" bestFit="1" customWidth="1"/>
    <col min="6" max="7" width="11.7109375" style="16" bestFit="1" customWidth="1"/>
    <col min="8" max="8" width="11.421875" style="14" bestFit="1" customWidth="1"/>
    <col min="9" max="9" width="11.8515625" style="14" customWidth="1"/>
    <col min="10" max="10" width="11.00390625" style="14" customWidth="1"/>
    <col min="11" max="11" width="11.421875" style="14" bestFit="1" customWidth="1"/>
    <col min="12" max="12" width="11.421875" style="16" bestFit="1" customWidth="1"/>
    <col min="13" max="13" width="10.421875" style="16" bestFit="1" customWidth="1"/>
    <col min="14" max="14" width="10.421875" style="16" customWidth="1"/>
    <col min="15" max="15" width="11.421875" style="16" bestFit="1" customWidth="1"/>
    <col min="16" max="16384" width="9.140625" style="1" customWidth="1"/>
  </cols>
  <sheetData>
    <row r="1" spans="3:12" ht="13.5" customHeight="1">
      <c r="C1" s="17"/>
      <c r="H1" s="15"/>
      <c r="L1" s="17"/>
    </row>
    <row r="2" spans="1:15" ht="18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0" ht="18">
      <c r="A3" s="2"/>
      <c r="J3" s="18"/>
    </row>
    <row r="4" ht="20.25" customHeight="1" thickBot="1"/>
    <row r="5" spans="1:15" ht="24">
      <c r="A5" s="87" t="s">
        <v>72</v>
      </c>
      <c r="B5" s="88"/>
      <c r="C5" s="91" t="s">
        <v>105</v>
      </c>
      <c r="D5" s="92"/>
      <c r="E5" s="92"/>
      <c r="F5" s="36" t="s">
        <v>106</v>
      </c>
      <c r="G5" s="37" t="s">
        <v>107</v>
      </c>
      <c r="H5" s="93" t="s">
        <v>109</v>
      </c>
      <c r="I5" s="94"/>
      <c r="J5" s="95"/>
      <c r="K5" s="39" t="s">
        <v>108</v>
      </c>
      <c r="L5" s="84" t="s">
        <v>110</v>
      </c>
      <c r="M5" s="85"/>
      <c r="N5" s="85"/>
      <c r="O5" s="37" t="s">
        <v>111</v>
      </c>
    </row>
    <row r="6" spans="1:15" ht="12.75">
      <c r="A6" s="89"/>
      <c r="B6" s="90"/>
      <c r="C6" s="38" t="s">
        <v>0</v>
      </c>
      <c r="D6" s="29" t="s">
        <v>1</v>
      </c>
      <c r="E6" s="29" t="s">
        <v>2</v>
      </c>
      <c r="F6" s="33" t="s">
        <v>71</v>
      </c>
      <c r="G6" s="32" t="s">
        <v>71</v>
      </c>
      <c r="H6" s="40" t="s">
        <v>0</v>
      </c>
      <c r="I6" s="30" t="s">
        <v>1</v>
      </c>
      <c r="J6" s="31" t="s">
        <v>2</v>
      </c>
      <c r="K6" s="41" t="s">
        <v>73</v>
      </c>
      <c r="L6" s="38" t="s">
        <v>0</v>
      </c>
      <c r="M6" s="29" t="s">
        <v>1</v>
      </c>
      <c r="N6" s="33" t="s">
        <v>2</v>
      </c>
      <c r="O6" s="32" t="s">
        <v>73</v>
      </c>
    </row>
    <row r="7" spans="1:15" s="72" customFormat="1" ht="16.5" thickBot="1">
      <c r="A7" s="63" t="s">
        <v>3</v>
      </c>
      <c r="B7" s="64"/>
      <c r="C7" s="65">
        <f aca="true" t="shared" si="0" ref="C7:O7">C8+C11+C13+C19+C22+C27+C29+C31+C32+C42+C49+C54+C59+C61+C38</f>
        <v>128697</v>
      </c>
      <c r="D7" s="66">
        <f t="shared" si="0"/>
        <v>46135</v>
      </c>
      <c r="E7" s="66">
        <f t="shared" si="0"/>
        <v>2117</v>
      </c>
      <c r="F7" s="67">
        <f>F8+F11+F13+F19+F22+F27+F29+F31+F32+F42+F49+F54+F59+F61+F38</f>
        <v>176949</v>
      </c>
      <c r="G7" s="68">
        <f t="shared" si="0"/>
        <v>5873920</v>
      </c>
      <c r="H7" s="69">
        <f t="shared" si="0"/>
        <v>4342479</v>
      </c>
      <c r="I7" s="70">
        <f t="shared" si="0"/>
        <v>1070357</v>
      </c>
      <c r="J7" s="70">
        <f t="shared" si="0"/>
        <v>261879</v>
      </c>
      <c r="K7" s="71">
        <f t="shared" si="0"/>
        <v>5674715</v>
      </c>
      <c r="L7" s="65">
        <f t="shared" si="0"/>
        <v>4520196</v>
      </c>
      <c r="M7" s="66">
        <f t="shared" si="0"/>
        <v>252525</v>
      </c>
      <c r="N7" s="66">
        <f t="shared" si="0"/>
        <v>184039</v>
      </c>
      <c r="O7" s="68">
        <f t="shared" si="0"/>
        <v>4956760</v>
      </c>
    </row>
    <row r="8" spans="1:15" s="54" customFormat="1" ht="14.25">
      <c r="A8" s="44" t="s">
        <v>4</v>
      </c>
      <c r="B8" s="45"/>
      <c r="C8" s="46">
        <f>SUM(C9:C10)</f>
        <v>8398</v>
      </c>
      <c r="D8" s="46">
        <f aca="true" t="shared" si="1" ref="D8:N8">SUM(D9:D10)</f>
        <v>2000</v>
      </c>
      <c r="E8" s="46">
        <f t="shared" si="1"/>
        <v>0</v>
      </c>
      <c r="F8" s="46">
        <f>SUM(C8:E8)</f>
        <v>10398</v>
      </c>
      <c r="G8" s="46">
        <f t="shared" si="1"/>
        <v>345152</v>
      </c>
      <c r="H8" s="47">
        <f t="shared" si="1"/>
        <v>165195</v>
      </c>
      <c r="I8" s="47">
        <f t="shared" si="1"/>
        <v>0</v>
      </c>
      <c r="J8" s="47">
        <f t="shared" si="1"/>
        <v>190865</v>
      </c>
      <c r="K8" s="47">
        <f>SUM(H8:J8)</f>
        <v>356060</v>
      </c>
      <c r="L8" s="46">
        <f t="shared" si="1"/>
        <v>175977</v>
      </c>
      <c r="M8" s="46">
        <f t="shared" si="1"/>
        <v>0</v>
      </c>
      <c r="N8" s="46">
        <f t="shared" si="1"/>
        <v>112428</v>
      </c>
      <c r="O8" s="48">
        <f>SUM(L8:N8)</f>
        <v>288405</v>
      </c>
    </row>
    <row r="9" spans="1:15" ht="12.75">
      <c r="A9" s="3" t="s">
        <v>5</v>
      </c>
      <c r="B9" s="4" t="s">
        <v>6</v>
      </c>
      <c r="C9" s="23">
        <v>3451</v>
      </c>
      <c r="D9" s="23">
        <v>0</v>
      </c>
      <c r="E9" s="23">
        <v>0</v>
      </c>
      <c r="F9" s="73">
        <f>SUM(C9:E9)</f>
        <v>3451</v>
      </c>
      <c r="G9" s="23">
        <v>114552</v>
      </c>
      <c r="H9" s="21">
        <v>125352</v>
      </c>
      <c r="I9" s="21">
        <v>0</v>
      </c>
      <c r="J9" s="21">
        <v>0</v>
      </c>
      <c r="K9" s="75">
        <f aca="true" t="shared" si="2" ref="K9:K63">SUM(H9:J9)</f>
        <v>125352</v>
      </c>
      <c r="L9" s="22">
        <v>137252</v>
      </c>
      <c r="M9" s="22">
        <v>0</v>
      </c>
      <c r="N9" s="22">
        <v>0</v>
      </c>
      <c r="O9" s="78">
        <f aca="true" t="shared" si="3" ref="O9:O63">SUM(L9:N9)</f>
        <v>137252</v>
      </c>
    </row>
    <row r="10" spans="1:15" ht="12.75">
      <c r="A10" s="3" t="s">
        <v>82</v>
      </c>
      <c r="B10" s="4" t="s">
        <v>83</v>
      </c>
      <c r="C10" s="23">
        <v>4947</v>
      </c>
      <c r="D10" s="23">
        <v>2000</v>
      </c>
      <c r="E10" s="23">
        <v>0</v>
      </c>
      <c r="F10" s="73">
        <f>SUM(C10:E10)</f>
        <v>6947</v>
      </c>
      <c r="G10" s="23">
        <v>230600</v>
      </c>
      <c r="H10" s="21">
        <v>39843</v>
      </c>
      <c r="I10" s="21">
        <v>0</v>
      </c>
      <c r="J10" s="21">
        <v>190865</v>
      </c>
      <c r="K10" s="75">
        <f t="shared" si="2"/>
        <v>230708</v>
      </c>
      <c r="L10" s="22">
        <v>38725</v>
      </c>
      <c r="M10" s="22">
        <v>0</v>
      </c>
      <c r="N10" s="22">
        <v>112428</v>
      </c>
      <c r="O10" s="78">
        <f t="shared" si="3"/>
        <v>151153</v>
      </c>
    </row>
    <row r="11" spans="1:15" s="54" customFormat="1" ht="14.25">
      <c r="A11" s="49" t="s">
        <v>7</v>
      </c>
      <c r="B11" s="50"/>
      <c r="C11" s="55">
        <f>SUM(C12)</f>
        <v>404</v>
      </c>
      <c r="D11" s="56">
        <f aca="true" t="shared" si="4" ref="D11:N11">SUM(D12)</f>
        <v>0</v>
      </c>
      <c r="E11" s="56">
        <f t="shared" si="4"/>
        <v>0</v>
      </c>
      <c r="F11" s="55">
        <f aca="true" t="shared" si="5" ref="F11:F63">SUM(C11:E11)</f>
        <v>404</v>
      </c>
      <c r="G11" s="55">
        <f t="shared" si="4"/>
        <v>13410</v>
      </c>
      <c r="H11" s="57">
        <f t="shared" si="4"/>
        <v>13410</v>
      </c>
      <c r="I11" s="57">
        <f t="shared" si="4"/>
        <v>0</v>
      </c>
      <c r="J11" s="57">
        <f t="shared" si="4"/>
        <v>0</v>
      </c>
      <c r="K11" s="57">
        <f t="shared" si="2"/>
        <v>13410</v>
      </c>
      <c r="L11" s="55">
        <f t="shared" si="4"/>
        <v>13410</v>
      </c>
      <c r="M11" s="55">
        <f t="shared" si="4"/>
        <v>0</v>
      </c>
      <c r="N11" s="55">
        <f t="shared" si="4"/>
        <v>0</v>
      </c>
      <c r="O11" s="58">
        <f t="shared" si="3"/>
        <v>13410</v>
      </c>
    </row>
    <row r="12" spans="1:15" ht="15.75">
      <c r="A12" s="3" t="s">
        <v>8</v>
      </c>
      <c r="B12" s="5" t="s">
        <v>76</v>
      </c>
      <c r="C12" s="23">
        <v>404</v>
      </c>
      <c r="D12" s="23">
        <v>0</v>
      </c>
      <c r="E12" s="23">
        <v>0</v>
      </c>
      <c r="F12" s="73">
        <f t="shared" si="5"/>
        <v>404</v>
      </c>
      <c r="G12" s="23">
        <v>13410</v>
      </c>
      <c r="H12" s="21">
        <v>13410</v>
      </c>
      <c r="I12" s="21">
        <v>0</v>
      </c>
      <c r="J12" s="21">
        <v>0</v>
      </c>
      <c r="K12" s="75">
        <f t="shared" si="2"/>
        <v>13410</v>
      </c>
      <c r="L12" s="23">
        <v>13410</v>
      </c>
      <c r="M12" s="23">
        <v>0</v>
      </c>
      <c r="N12" s="23">
        <v>0</v>
      </c>
      <c r="O12" s="78">
        <f t="shared" si="3"/>
        <v>13410</v>
      </c>
    </row>
    <row r="13" spans="1:15" s="54" customFormat="1" ht="14.25">
      <c r="A13" s="49" t="s">
        <v>9</v>
      </c>
      <c r="B13" s="50"/>
      <c r="C13" s="55">
        <f>SUM(C14:C18)</f>
        <v>6791</v>
      </c>
      <c r="D13" s="55">
        <f aca="true" t="shared" si="6" ref="D13:N13">SUM(D14:D18)</f>
        <v>2253</v>
      </c>
      <c r="E13" s="55">
        <f t="shared" si="6"/>
        <v>0</v>
      </c>
      <c r="F13" s="55">
        <f t="shared" si="5"/>
        <v>9044</v>
      </c>
      <c r="G13" s="55">
        <f t="shared" si="6"/>
        <v>299805</v>
      </c>
      <c r="H13" s="57">
        <f t="shared" si="6"/>
        <v>231488</v>
      </c>
      <c r="I13" s="57">
        <f t="shared" si="6"/>
        <v>56543</v>
      </c>
      <c r="J13" s="57">
        <f t="shared" si="6"/>
        <v>0</v>
      </c>
      <c r="K13" s="57">
        <f t="shared" si="2"/>
        <v>288031</v>
      </c>
      <c r="L13" s="55">
        <f t="shared" si="6"/>
        <v>235051</v>
      </c>
      <c r="M13" s="55">
        <f t="shared" si="6"/>
        <v>56675</v>
      </c>
      <c r="N13" s="55">
        <f t="shared" si="6"/>
        <v>0</v>
      </c>
      <c r="O13" s="58">
        <f t="shared" si="3"/>
        <v>291726</v>
      </c>
    </row>
    <row r="14" spans="1:15" ht="16.5">
      <c r="A14" s="3" t="s">
        <v>10</v>
      </c>
      <c r="B14" s="7" t="s">
        <v>77</v>
      </c>
      <c r="C14" s="23">
        <v>2437</v>
      </c>
      <c r="D14" s="23">
        <v>0</v>
      </c>
      <c r="E14" s="23">
        <v>0</v>
      </c>
      <c r="F14" s="73">
        <f t="shared" si="5"/>
        <v>2437</v>
      </c>
      <c r="G14" s="23">
        <v>80627</v>
      </c>
      <c r="H14" s="21">
        <v>84094</v>
      </c>
      <c r="I14" s="21">
        <v>0</v>
      </c>
      <c r="J14" s="21">
        <v>0</v>
      </c>
      <c r="K14" s="75">
        <f t="shared" si="2"/>
        <v>84094</v>
      </c>
      <c r="L14" s="23">
        <v>86233</v>
      </c>
      <c r="M14" s="22">
        <v>0</v>
      </c>
      <c r="N14" s="22">
        <v>0</v>
      </c>
      <c r="O14" s="78">
        <f t="shared" si="3"/>
        <v>86233</v>
      </c>
    </row>
    <row r="15" spans="1:15" ht="16.5">
      <c r="A15" s="3" t="s">
        <v>11</v>
      </c>
      <c r="B15" s="7" t="s">
        <v>78</v>
      </c>
      <c r="C15" s="23">
        <v>399</v>
      </c>
      <c r="D15" s="23">
        <v>0</v>
      </c>
      <c r="E15" s="23">
        <v>0</v>
      </c>
      <c r="F15" s="73">
        <f t="shared" si="5"/>
        <v>399</v>
      </c>
      <c r="G15" s="23">
        <v>13111</v>
      </c>
      <c r="H15" s="21">
        <v>13664</v>
      </c>
      <c r="I15" s="21">
        <v>0</v>
      </c>
      <c r="J15" s="21">
        <v>0</v>
      </c>
      <c r="K15" s="75">
        <f t="shared" si="2"/>
        <v>13664</v>
      </c>
      <c r="L15" s="23">
        <v>14004</v>
      </c>
      <c r="M15" s="23">
        <v>0</v>
      </c>
      <c r="N15" s="23">
        <v>0</v>
      </c>
      <c r="O15" s="78">
        <f t="shared" si="3"/>
        <v>14004</v>
      </c>
    </row>
    <row r="16" spans="1:15" ht="16.5">
      <c r="A16" s="3" t="s">
        <v>12</v>
      </c>
      <c r="B16" s="7" t="s">
        <v>79</v>
      </c>
      <c r="C16" s="23">
        <v>650</v>
      </c>
      <c r="D16" s="23">
        <v>187</v>
      </c>
      <c r="E16" s="23">
        <v>0</v>
      </c>
      <c r="F16" s="73">
        <f t="shared" si="5"/>
        <v>837</v>
      </c>
      <c r="G16" s="23">
        <v>27782</v>
      </c>
      <c r="H16" s="21">
        <v>28678</v>
      </c>
      <c r="I16" s="21">
        <v>3452</v>
      </c>
      <c r="J16" s="21">
        <v>0</v>
      </c>
      <c r="K16" s="75">
        <f t="shared" si="2"/>
        <v>32130</v>
      </c>
      <c r="L16" s="23">
        <v>31268</v>
      </c>
      <c r="M16" s="23">
        <v>3784</v>
      </c>
      <c r="N16" s="23">
        <v>0</v>
      </c>
      <c r="O16" s="78">
        <f t="shared" si="3"/>
        <v>35052</v>
      </c>
    </row>
    <row r="17" spans="1:15" ht="16.5">
      <c r="A17" s="3" t="s">
        <v>13</v>
      </c>
      <c r="B17" s="7" t="s">
        <v>80</v>
      </c>
      <c r="C17" s="23">
        <v>695</v>
      </c>
      <c r="D17" s="23">
        <v>266</v>
      </c>
      <c r="E17" s="23">
        <v>0</v>
      </c>
      <c r="F17" s="73">
        <f t="shared" si="5"/>
        <v>961</v>
      </c>
      <c r="G17" s="23">
        <v>31900</v>
      </c>
      <c r="H17" s="21">
        <v>18416</v>
      </c>
      <c r="I17" s="21">
        <v>3300</v>
      </c>
      <c r="J17" s="21">
        <v>0</v>
      </c>
      <c r="K17" s="75">
        <f t="shared" si="2"/>
        <v>21716</v>
      </c>
      <c r="L17" s="23">
        <v>16910</v>
      </c>
      <c r="M17" s="23">
        <v>3100</v>
      </c>
      <c r="N17" s="23">
        <v>0</v>
      </c>
      <c r="O17" s="78">
        <f t="shared" si="3"/>
        <v>20010</v>
      </c>
    </row>
    <row r="18" spans="1:15" ht="16.5">
      <c r="A18" s="8" t="s">
        <v>14</v>
      </c>
      <c r="B18" s="7" t="s">
        <v>81</v>
      </c>
      <c r="C18" s="23">
        <v>2610</v>
      </c>
      <c r="D18" s="23">
        <v>1800</v>
      </c>
      <c r="E18" s="23">
        <v>0</v>
      </c>
      <c r="F18" s="73">
        <f t="shared" si="5"/>
        <v>4410</v>
      </c>
      <c r="G18" s="23">
        <v>146385</v>
      </c>
      <c r="H18" s="21">
        <v>86636</v>
      </c>
      <c r="I18" s="21">
        <v>49791</v>
      </c>
      <c r="J18" s="21">
        <v>0</v>
      </c>
      <c r="K18" s="75">
        <f t="shared" si="2"/>
        <v>136427</v>
      </c>
      <c r="L18" s="23">
        <v>86636</v>
      </c>
      <c r="M18" s="23">
        <v>49791</v>
      </c>
      <c r="N18" s="23">
        <v>0</v>
      </c>
      <c r="O18" s="78">
        <f t="shared" si="3"/>
        <v>136427</v>
      </c>
    </row>
    <row r="19" spans="1:15" s="54" customFormat="1" ht="14.25">
      <c r="A19" s="49" t="s">
        <v>15</v>
      </c>
      <c r="B19" s="51"/>
      <c r="C19" s="55">
        <f>SUM(C20:C21)</f>
        <v>300</v>
      </c>
      <c r="D19" s="55">
        <f aca="true" t="shared" si="7" ref="D19:N19">SUM(D20:D21)</f>
        <v>0</v>
      </c>
      <c r="E19" s="55">
        <f t="shared" si="7"/>
        <v>0</v>
      </c>
      <c r="F19" s="55">
        <f t="shared" si="5"/>
        <v>300</v>
      </c>
      <c r="G19" s="55">
        <f t="shared" si="7"/>
        <v>9958</v>
      </c>
      <c r="H19" s="57">
        <f t="shared" si="7"/>
        <v>9958</v>
      </c>
      <c r="I19" s="57">
        <f t="shared" si="7"/>
        <v>19916</v>
      </c>
      <c r="J19" s="57">
        <f t="shared" si="7"/>
        <v>0</v>
      </c>
      <c r="K19" s="57">
        <f t="shared" si="2"/>
        <v>29874</v>
      </c>
      <c r="L19" s="55">
        <f t="shared" si="7"/>
        <v>9958</v>
      </c>
      <c r="M19" s="55">
        <f t="shared" si="7"/>
        <v>0</v>
      </c>
      <c r="N19" s="55">
        <f t="shared" si="7"/>
        <v>0</v>
      </c>
      <c r="O19" s="58">
        <f t="shared" si="3"/>
        <v>9958</v>
      </c>
    </row>
    <row r="20" spans="1:15" ht="16.5">
      <c r="A20" s="3" t="s">
        <v>16</v>
      </c>
      <c r="B20" s="7" t="s">
        <v>84</v>
      </c>
      <c r="C20" s="23">
        <v>100</v>
      </c>
      <c r="D20" s="23">
        <v>0</v>
      </c>
      <c r="E20" s="23">
        <v>0</v>
      </c>
      <c r="F20" s="73">
        <f t="shared" si="5"/>
        <v>100</v>
      </c>
      <c r="G20" s="23">
        <v>3319</v>
      </c>
      <c r="H20" s="21">
        <v>3319</v>
      </c>
      <c r="I20" s="21">
        <v>19916</v>
      </c>
      <c r="J20" s="21">
        <v>0</v>
      </c>
      <c r="K20" s="75">
        <f t="shared" si="2"/>
        <v>23235</v>
      </c>
      <c r="L20" s="23">
        <v>3319</v>
      </c>
      <c r="M20" s="23">
        <v>0</v>
      </c>
      <c r="N20" s="23">
        <v>0</v>
      </c>
      <c r="O20" s="78">
        <f t="shared" si="3"/>
        <v>3319</v>
      </c>
    </row>
    <row r="21" spans="1:15" ht="15.75">
      <c r="A21" s="3" t="s">
        <v>17</v>
      </c>
      <c r="B21" s="5" t="s">
        <v>85</v>
      </c>
      <c r="C21" s="23">
        <v>200</v>
      </c>
      <c r="D21" s="23">
        <v>0</v>
      </c>
      <c r="E21" s="23">
        <v>0</v>
      </c>
      <c r="F21" s="73">
        <f t="shared" si="5"/>
        <v>200</v>
      </c>
      <c r="G21" s="23">
        <v>6639</v>
      </c>
      <c r="H21" s="21">
        <v>6639</v>
      </c>
      <c r="I21" s="21">
        <v>0</v>
      </c>
      <c r="J21" s="21">
        <v>0</v>
      </c>
      <c r="K21" s="75">
        <f t="shared" si="2"/>
        <v>6639</v>
      </c>
      <c r="L21" s="23">
        <v>6639</v>
      </c>
      <c r="M21" s="23">
        <v>0</v>
      </c>
      <c r="N21" s="23">
        <v>0</v>
      </c>
      <c r="O21" s="78">
        <f t="shared" si="3"/>
        <v>6639</v>
      </c>
    </row>
    <row r="22" spans="1:15" s="54" customFormat="1" ht="14.25">
      <c r="A22" s="49" t="s">
        <v>18</v>
      </c>
      <c r="B22" s="52"/>
      <c r="C22" s="55">
        <f>SUM(C23:C26)</f>
        <v>10239</v>
      </c>
      <c r="D22" s="55">
        <f aca="true" t="shared" si="8" ref="D22:N22">SUM(D23:D26)</f>
        <v>81</v>
      </c>
      <c r="E22" s="55">
        <f t="shared" si="8"/>
        <v>84</v>
      </c>
      <c r="F22" s="55">
        <f t="shared" si="5"/>
        <v>10404</v>
      </c>
      <c r="G22" s="55">
        <f t="shared" si="8"/>
        <v>345353</v>
      </c>
      <c r="H22" s="57">
        <f t="shared" si="8"/>
        <v>354241</v>
      </c>
      <c r="I22" s="57">
        <f t="shared" si="8"/>
        <v>0</v>
      </c>
      <c r="J22" s="57">
        <f t="shared" si="8"/>
        <v>2788</v>
      </c>
      <c r="K22" s="57">
        <f t="shared" si="2"/>
        <v>357029</v>
      </c>
      <c r="L22" s="55">
        <f t="shared" si="8"/>
        <v>369254</v>
      </c>
      <c r="M22" s="55">
        <f t="shared" si="8"/>
        <v>0</v>
      </c>
      <c r="N22" s="55">
        <f t="shared" si="8"/>
        <v>2689</v>
      </c>
      <c r="O22" s="58">
        <f t="shared" si="3"/>
        <v>371943</v>
      </c>
    </row>
    <row r="23" spans="1:15" ht="12.75">
      <c r="A23" s="8" t="s">
        <v>19</v>
      </c>
      <c r="B23" s="9" t="s">
        <v>20</v>
      </c>
      <c r="C23" s="23">
        <v>6336</v>
      </c>
      <c r="D23" s="23">
        <v>81</v>
      </c>
      <c r="E23" s="23">
        <v>84</v>
      </c>
      <c r="F23" s="73">
        <f t="shared" si="5"/>
        <v>6501</v>
      </c>
      <c r="G23" s="23">
        <v>215794</v>
      </c>
      <c r="H23" s="21">
        <v>222579</v>
      </c>
      <c r="I23" s="21">
        <v>0</v>
      </c>
      <c r="J23" s="21">
        <v>2788</v>
      </c>
      <c r="K23" s="75">
        <f t="shared" si="2"/>
        <v>225367</v>
      </c>
      <c r="L23" s="23">
        <v>235645</v>
      </c>
      <c r="M23" s="23">
        <v>0</v>
      </c>
      <c r="N23" s="23">
        <v>2689</v>
      </c>
      <c r="O23" s="78">
        <f t="shared" si="3"/>
        <v>238334</v>
      </c>
    </row>
    <row r="24" spans="1:15" ht="16.5">
      <c r="A24" s="8" t="s">
        <v>21</v>
      </c>
      <c r="B24" s="7" t="s">
        <v>22</v>
      </c>
      <c r="C24" s="23">
        <v>8</v>
      </c>
      <c r="D24" s="23">
        <v>0</v>
      </c>
      <c r="E24" s="23">
        <v>0</v>
      </c>
      <c r="F24" s="73">
        <f t="shared" si="5"/>
        <v>8</v>
      </c>
      <c r="G24" s="23">
        <v>266</v>
      </c>
      <c r="H24" s="21">
        <v>277</v>
      </c>
      <c r="I24" s="21">
        <v>0</v>
      </c>
      <c r="J24" s="21">
        <v>0</v>
      </c>
      <c r="K24" s="75">
        <f t="shared" si="2"/>
        <v>277</v>
      </c>
      <c r="L24" s="23">
        <v>284</v>
      </c>
      <c r="M24" s="23">
        <v>0</v>
      </c>
      <c r="N24" s="23">
        <v>0</v>
      </c>
      <c r="O24" s="78">
        <f t="shared" si="3"/>
        <v>284</v>
      </c>
    </row>
    <row r="25" spans="1:15" ht="16.5">
      <c r="A25" s="8" t="s">
        <v>23</v>
      </c>
      <c r="B25" s="7" t="s">
        <v>24</v>
      </c>
      <c r="C25" s="23">
        <v>325</v>
      </c>
      <c r="D25" s="23">
        <v>0</v>
      </c>
      <c r="E25" s="23">
        <v>0</v>
      </c>
      <c r="F25" s="73">
        <f t="shared" si="5"/>
        <v>325</v>
      </c>
      <c r="G25" s="23">
        <v>10790</v>
      </c>
      <c r="H25" s="21">
        <v>11222</v>
      </c>
      <c r="I25" s="21">
        <v>0</v>
      </c>
      <c r="J25" s="21">
        <v>0</v>
      </c>
      <c r="K25" s="75">
        <f t="shared" si="2"/>
        <v>11222</v>
      </c>
      <c r="L25" s="23">
        <v>11502</v>
      </c>
      <c r="M25" s="23">
        <v>0</v>
      </c>
      <c r="N25" s="23">
        <v>0</v>
      </c>
      <c r="O25" s="78">
        <f t="shared" si="3"/>
        <v>11502</v>
      </c>
    </row>
    <row r="26" spans="1:15" ht="15.75">
      <c r="A26" s="8" t="s">
        <v>25</v>
      </c>
      <c r="B26" s="5" t="s">
        <v>86</v>
      </c>
      <c r="C26" s="23">
        <v>3570</v>
      </c>
      <c r="D26" s="23">
        <v>0</v>
      </c>
      <c r="E26" s="23">
        <v>0</v>
      </c>
      <c r="F26" s="73">
        <f t="shared" si="5"/>
        <v>3570</v>
      </c>
      <c r="G26" s="23">
        <v>118503</v>
      </c>
      <c r="H26" s="21">
        <v>120163</v>
      </c>
      <c r="I26" s="21">
        <v>0</v>
      </c>
      <c r="J26" s="21">
        <v>0</v>
      </c>
      <c r="K26" s="75">
        <f t="shared" si="2"/>
        <v>120163</v>
      </c>
      <c r="L26" s="23">
        <v>121823</v>
      </c>
      <c r="M26" s="23">
        <v>0</v>
      </c>
      <c r="N26" s="23">
        <v>0</v>
      </c>
      <c r="O26" s="78">
        <f t="shared" si="3"/>
        <v>121823</v>
      </c>
    </row>
    <row r="27" spans="1:15" s="54" customFormat="1" ht="14.25">
      <c r="A27" s="49" t="s">
        <v>26</v>
      </c>
      <c r="B27" s="50"/>
      <c r="C27" s="55">
        <f>SUM(C28)</f>
        <v>7960</v>
      </c>
      <c r="D27" s="55">
        <f aca="true" t="shared" si="9" ref="D27:N27">SUM(D28)</f>
        <v>0</v>
      </c>
      <c r="E27" s="55">
        <f t="shared" si="9"/>
        <v>0</v>
      </c>
      <c r="F27" s="55">
        <f t="shared" si="5"/>
        <v>7960</v>
      </c>
      <c r="G27" s="55">
        <f t="shared" si="9"/>
        <v>264224</v>
      </c>
      <c r="H27" s="57">
        <f t="shared" si="9"/>
        <v>268207</v>
      </c>
      <c r="I27" s="57">
        <f t="shared" si="9"/>
        <v>6639</v>
      </c>
      <c r="J27" s="57">
        <f t="shared" si="9"/>
        <v>0</v>
      </c>
      <c r="K27" s="57">
        <f t="shared" si="2"/>
        <v>274846</v>
      </c>
      <c r="L27" s="55">
        <f t="shared" si="9"/>
        <v>273186</v>
      </c>
      <c r="M27" s="55">
        <f t="shared" si="9"/>
        <v>6639</v>
      </c>
      <c r="N27" s="55">
        <f t="shared" si="9"/>
        <v>0</v>
      </c>
      <c r="O27" s="58">
        <f t="shared" si="3"/>
        <v>279825</v>
      </c>
    </row>
    <row r="28" spans="1:15" ht="15.75">
      <c r="A28" s="8" t="s">
        <v>27</v>
      </c>
      <c r="B28" s="10" t="s">
        <v>28</v>
      </c>
      <c r="C28" s="23">
        <v>7960</v>
      </c>
      <c r="D28" s="23">
        <v>0</v>
      </c>
      <c r="E28" s="23">
        <v>0</v>
      </c>
      <c r="F28" s="73">
        <f t="shared" si="5"/>
        <v>7960</v>
      </c>
      <c r="G28" s="23">
        <v>264224</v>
      </c>
      <c r="H28" s="21">
        <v>268207</v>
      </c>
      <c r="I28" s="21">
        <v>6639</v>
      </c>
      <c r="J28" s="21">
        <v>0</v>
      </c>
      <c r="K28" s="75">
        <f t="shared" si="2"/>
        <v>274846</v>
      </c>
      <c r="L28" s="23">
        <v>273186</v>
      </c>
      <c r="M28" s="23">
        <v>6639</v>
      </c>
      <c r="N28" s="23">
        <v>0</v>
      </c>
      <c r="O28" s="78">
        <f t="shared" si="3"/>
        <v>279825</v>
      </c>
    </row>
    <row r="29" spans="1:15" s="54" customFormat="1" ht="14.25">
      <c r="A29" s="49" t="s">
        <v>29</v>
      </c>
      <c r="B29" s="50"/>
      <c r="C29" s="55">
        <f>SUM(C30)</f>
        <v>3950</v>
      </c>
      <c r="D29" s="55">
        <f aca="true" t="shared" si="10" ref="D29:N29">SUM(D30)</f>
        <v>1500</v>
      </c>
      <c r="E29" s="55">
        <f t="shared" si="10"/>
        <v>0</v>
      </c>
      <c r="F29" s="55">
        <f t="shared" si="5"/>
        <v>5450</v>
      </c>
      <c r="G29" s="55">
        <f t="shared" si="10"/>
        <v>180907</v>
      </c>
      <c r="H29" s="57">
        <f t="shared" si="10"/>
        <v>133108</v>
      </c>
      <c r="I29" s="57">
        <f t="shared" si="10"/>
        <v>0</v>
      </c>
      <c r="J29" s="57">
        <f t="shared" si="10"/>
        <v>0</v>
      </c>
      <c r="K29" s="59">
        <f t="shared" si="2"/>
        <v>133108</v>
      </c>
      <c r="L29" s="55">
        <f t="shared" si="10"/>
        <v>135099</v>
      </c>
      <c r="M29" s="55">
        <f t="shared" si="10"/>
        <v>106221</v>
      </c>
      <c r="N29" s="55">
        <f t="shared" si="10"/>
        <v>0</v>
      </c>
      <c r="O29" s="60">
        <f t="shared" si="3"/>
        <v>241320</v>
      </c>
    </row>
    <row r="30" spans="1:15" ht="15.75">
      <c r="A30" s="8" t="s">
        <v>30</v>
      </c>
      <c r="B30" s="5" t="s">
        <v>31</v>
      </c>
      <c r="C30" s="23">
        <v>3950</v>
      </c>
      <c r="D30" s="23">
        <v>1500</v>
      </c>
      <c r="E30" s="23">
        <v>0</v>
      </c>
      <c r="F30" s="73">
        <f t="shared" si="5"/>
        <v>5450</v>
      </c>
      <c r="G30" s="23">
        <v>180907</v>
      </c>
      <c r="H30" s="21">
        <v>133108</v>
      </c>
      <c r="I30" s="21">
        <v>0</v>
      </c>
      <c r="J30" s="21">
        <v>0</v>
      </c>
      <c r="K30" s="76">
        <f t="shared" si="2"/>
        <v>133108</v>
      </c>
      <c r="L30" s="23">
        <v>135099</v>
      </c>
      <c r="M30" s="23">
        <v>106221</v>
      </c>
      <c r="N30" s="23">
        <v>0</v>
      </c>
      <c r="O30" s="79">
        <f t="shared" si="3"/>
        <v>241320</v>
      </c>
    </row>
    <row r="31" spans="1:15" s="54" customFormat="1" ht="14.25">
      <c r="A31" s="49" t="s">
        <v>32</v>
      </c>
      <c r="B31" s="50"/>
      <c r="C31" s="55">
        <v>0</v>
      </c>
      <c r="D31" s="55">
        <v>0</v>
      </c>
      <c r="E31" s="55">
        <v>0</v>
      </c>
      <c r="F31" s="55">
        <f t="shared" si="5"/>
        <v>0</v>
      </c>
      <c r="G31" s="55">
        <v>0</v>
      </c>
      <c r="H31" s="57">
        <v>0</v>
      </c>
      <c r="I31" s="57">
        <v>0</v>
      </c>
      <c r="J31" s="57">
        <v>0</v>
      </c>
      <c r="K31" s="57">
        <f t="shared" si="2"/>
        <v>0</v>
      </c>
      <c r="L31" s="55">
        <v>0</v>
      </c>
      <c r="M31" s="55">
        <v>0</v>
      </c>
      <c r="N31" s="55">
        <v>0</v>
      </c>
      <c r="O31" s="58">
        <f t="shared" si="3"/>
        <v>0</v>
      </c>
    </row>
    <row r="32" spans="1:15" s="54" customFormat="1" ht="14.25">
      <c r="A32" s="49" t="s">
        <v>33</v>
      </c>
      <c r="B32" s="50"/>
      <c r="C32" s="55">
        <f>SUM(C33:C37)</f>
        <v>57155</v>
      </c>
      <c r="D32" s="55">
        <f aca="true" t="shared" si="11" ref="D32:N32">SUM(D33:D37)</f>
        <v>32169</v>
      </c>
      <c r="E32" s="55">
        <f t="shared" si="11"/>
        <v>0</v>
      </c>
      <c r="F32" s="55">
        <f t="shared" si="5"/>
        <v>89324</v>
      </c>
      <c r="G32" s="55">
        <f t="shared" si="11"/>
        <v>2965013</v>
      </c>
      <c r="H32" s="57">
        <f t="shared" si="11"/>
        <v>1985167</v>
      </c>
      <c r="I32" s="57">
        <f t="shared" si="11"/>
        <v>987259</v>
      </c>
      <c r="J32" s="57">
        <f t="shared" si="11"/>
        <v>0</v>
      </c>
      <c r="K32" s="59">
        <f t="shared" si="2"/>
        <v>2972426</v>
      </c>
      <c r="L32" s="55">
        <f t="shared" si="11"/>
        <v>2077615</v>
      </c>
      <c r="M32" s="55">
        <f t="shared" si="11"/>
        <v>82990</v>
      </c>
      <c r="N32" s="55">
        <f t="shared" si="11"/>
        <v>0</v>
      </c>
      <c r="O32" s="60">
        <f t="shared" si="3"/>
        <v>2160605</v>
      </c>
    </row>
    <row r="33" spans="1:15" ht="16.5">
      <c r="A33" s="8" t="s">
        <v>34</v>
      </c>
      <c r="B33" s="7" t="s">
        <v>36</v>
      </c>
      <c r="C33" s="23">
        <v>13182</v>
      </c>
      <c r="D33" s="23">
        <v>700</v>
      </c>
      <c r="E33" s="23">
        <v>0</v>
      </c>
      <c r="F33" s="73">
        <f t="shared" si="5"/>
        <v>13882</v>
      </c>
      <c r="G33" s="23">
        <v>460797</v>
      </c>
      <c r="H33" s="21">
        <v>459404</v>
      </c>
      <c r="I33" s="21">
        <v>16600</v>
      </c>
      <c r="J33" s="21">
        <v>0</v>
      </c>
      <c r="K33" s="75">
        <f t="shared" si="2"/>
        <v>476004</v>
      </c>
      <c r="L33" s="23">
        <v>482640</v>
      </c>
      <c r="M33" s="23">
        <v>16600</v>
      </c>
      <c r="N33" s="23">
        <v>0</v>
      </c>
      <c r="O33" s="78">
        <f t="shared" si="3"/>
        <v>499240</v>
      </c>
    </row>
    <row r="34" spans="1:15" ht="15.75">
      <c r="A34" s="8" t="s">
        <v>35</v>
      </c>
      <c r="B34" s="5" t="s">
        <v>38</v>
      </c>
      <c r="C34" s="23">
        <v>31373</v>
      </c>
      <c r="D34" s="23">
        <v>30999</v>
      </c>
      <c r="E34" s="23">
        <v>0</v>
      </c>
      <c r="F34" s="73">
        <f t="shared" si="5"/>
        <v>62372</v>
      </c>
      <c r="G34" s="23">
        <v>2070371</v>
      </c>
      <c r="H34" s="21">
        <v>1093408</v>
      </c>
      <c r="I34" s="21">
        <v>950739</v>
      </c>
      <c r="J34" s="21">
        <v>0</v>
      </c>
      <c r="K34" s="76">
        <f t="shared" si="2"/>
        <v>2044147</v>
      </c>
      <c r="L34" s="23">
        <v>1148510</v>
      </c>
      <c r="M34" s="22">
        <v>39830</v>
      </c>
      <c r="N34" s="22">
        <v>0</v>
      </c>
      <c r="O34" s="79">
        <f t="shared" si="3"/>
        <v>1188340</v>
      </c>
    </row>
    <row r="35" spans="1:15" ht="15.75">
      <c r="A35" s="8" t="s">
        <v>37</v>
      </c>
      <c r="B35" s="5" t="s">
        <v>40</v>
      </c>
      <c r="C35" s="23">
        <v>9595</v>
      </c>
      <c r="D35" s="23">
        <v>470</v>
      </c>
      <c r="E35" s="23">
        <v>0</v>
      </c>
      <c r="F35" s="73">
        <f t="shared" si="5"/>
        <v>10065</v>
      </c>
      <c r="G35" s="23">
        <v>334097</v>
      </c>
      <c r="H35" s="21">
        <v>334430</v>
      </c>
      <c r="I35" s="21">
        <v>19920</v>
      </c>
      <c r="J35" s="21">
        <v>0</v>
      </c>
      <c r="K35" s="76">
        <f t="shared" si="2"/>
        <v>354350</v>
      </c>
      <c r="L35" s="23">
        <v>348540</v>
      </c>
      <c r="M35" s="22">
        <v>26560</v>
      </c>
      <c r="N35" s="22">
        <v>0</v>
      </c>
      <c r="O35" s="79">
        <f t="shared" si="3"/>
        <v>375100</v>
      </c>
    </row>
    <row r="36" spans="1:15" ht="15.75">
      <c r="A36" s="8" t="s">
        <v>39</v>
      </c>
      <c r="B36" s="5" t="s">
        <v>87</v>
      </c>
      <c r="C36" s="23">
        <v>855</v>
      </c>
      <c r="D36" s="23">
        <v>0</v>
      </c>
      <c r="E36" s="23">
        <v>0</v>
      </c>
      <c r="F36" s="73">
        <f t="shared" si="5"/>
        <v>855</v>
      </c>
      <c r="G36" s="23">
        <v>28381</v>
      </c>
      <c r="H36" s="21">
        <v>26555</v>
      </c>
      <c r="I36" s="21">
        <v>0</v>
      </c>
      <c r="J36" s="21">
        <v>0</v>
      </c>
      <c r="K36" s="75">
        <f t="shared" si="2"/>
        <v>26555</v>
      </c>
      <c r="L36" s="23">
        <v>26555</v>
      </c>
      <c r="M36" s="22">
        <v>0</v>
      </c>
      <c r="N36" s="22">
        <v>0</v>
      </c>
      <c r="O36" s="78">
        <f t="shared" si="3"/>
        <v>26555</v>
      </c>
    </row>
    <row r="37" spans="1:15" ht="15.75">
      <c r="A37" s="11" t="s">
        <v>41</v>
      </c>
      <c r="B37" s="6" t="s">
        <v>88</v>
      </c>
      <c r="C37" s="23">
        <v>2150</v>
      </c>
      <c r="D37" s="23">
        <v>0</v>
      </c>
      <c r="E37" s="28">
        <v>0</v>
      </c>
      <c r="F37" s="73">
        <f t="shared" si="5"/>
        <v>2150</v>
      </c>
      <c r="G37" s="23">
        <v>71367</v>
      </c>
      <c r="H37" s="21">
        <v>71370</v>
      </c>
      <c r="I37" s="21">
        <v>0</v>
      </c>
      <c r="J37" s="27">
        <v>0</v>
      </c>
      <c r="K37" s="75">
        <f t="shared" si="2"/>
        <v>71370</v>
      </c>
      <c r="L37" s="23">
        <v>71370</v>
      </c>
      <c r="M37" s="23">
        <v>0</v>
      </c>
      <c r="N37" s="23">
        <v>0</v>
      </c>
      <c r="O37" s="78">
        <f t="shared" si="3"/>
        <v>71370</v>
      </c>
    </row>
    <row r="38" spans="1:15" s="54" customFormat="1" ht="14.25">
      <c r="A38" s="49" t="s">
        <v>42</v>
      </c>
      <c r="B38" s="51"/>
      <c r="C38" s="55">
        <f>SUM(C39:C41)</f>
        <v>2272</v>
      </c>
      <c r="D38" s="55">
        <f aca="true" t="shared" si="12" ref="D38:N38">SUM(D39:D41)</f>
        <v>0</v>
      </c>
      <c r="E38" s="55">
        <f t="shared" si="12"/>
        <v>0</v>
      </c>
      <c r="F38" s="55">
        <f t="shared" si="5"/>
        <v>2272</v>
      </c>
      <c r="G38" s="55">
        <f t="shared" si="12"/>
        <v>75448</v>
      </c>
      <c r="H38" s="57">
        <f t="shared" si="12"/>
        <v>76338</v>
      </c>
      <c r="I38" s="57">
        <f t="shared" si="12"/>
        <v>0</v>
      </c>
      <c r="J38" s="57">
        <f t="shared" si="12"/>
        <v>0</v>
      </c>
      <c r="K38" s="57">
        <f t="shared" si="2"/>
        <v>76338</v>
      </c>
      <c r="L38" s="55">
        <f t="shared" si="12"/>
        <v>76394</v>
      </c>
      <c r="M38" s="55">
        <f t="shared" si="12"/>
        <v>0</v>
      </c>
      <c r="N38" s="55">
        <f t="shared" si="12"/>
        <v>0</v>
      </c>
      <c r="O38" s="58">
        <f t="shared" si="3"/>
        <v>76394</v>
      </c>
    </row>
    <row r="39" spans="1:15" ht="16.5">
      <c r="A39" s="8" t="s">
        <v>43</v>
      </c>
      <c r="B39" s="7" t="s">
        <v>45</v>
      </c>
      <c r="C39" s="23">
        <v>70</v>
      </c>
      <c r="D39" s="23">
        <v>0</v>
      </c>
      <c r="E39" s="23">
        <v>0</v>
      </c>
      <c r="F39" s="73">
        <f t="shared" si="5"/>
        <v>70</v>
      </c>
      <c r="G39" s="23">
        <v>2356</v>
      </c>
      <c r="H39" s="21">
        <v>2440</v>
      </c>
      <c r="I39" s="21">
        <v>0</v>
      </c>
      <c r="J39" s="21">
        <v>0</v>
      </c>
      <c r="K39" s="75">
        <f t="shared" si="2"/>
        <v>2440</v>
      </c>
      <c r="L39" s="23">
        <v>2496</v>
      </c>
      <c r="M39" s="23">
        <v>0</v>
      </c>
      <c r="N39" s="23">
        <v>0</v>
      </c>
      <c r="O39" s="78">
        <f t="shared" si="3"/>
        <v>2496</v>
      </c>
    </row>
    <row r="40" spans="1:15" ht="15.75">
      <c r="A40" s="8" t="s">
        <v>44</v>
      </c>
      <c r="B40" s="5" t="s">
        <v>47</v>
      </c>
      <c r="C40" s="23">
        <v>2190</v>
      </c>
      <c r="D40" s="23">
        <v>0</v>
      </c>
      <c r="E40" s="23">
        <v>0</v>
      </c>
      <c r="F40" s="73">
        <f t="shared" si="5"/>
        <v>2190</v>
      </c>
      <c r="G40" s="23">
        <v>72694</v>
      </c>
      <c r="H40" s="21">
        <v>73500</v>
      </c>
      <c r="I40" s="21">
        <v>0</v>
      </c>
      <c r="J40" s="21">
        <v>0</v>
      </c>
      <c r="K40" s="75">
        <f t="shared" si="2"/>
        <v>73500</v>
      </c>
      <c r="L40" s="23">
        <v>73500</v>
      </c>
      <c r="M40" s="23">
        <v>0</v>
      </c>
      <c r="N40" s="23">
        <v>0</v>
      </c>
      <c r="O40" s="78">
        <f t="shared" si="3"/>
        <v>73500</v>
      </c>
    </row>
    <row r="41" spans="1:15" ht="16.5">
      <c r="A41" s="8" t="s">
        <v>46</v>
      </c>
      <c r="B41" s="7" t="s">
        <v>89</v>
      </c>
      <c r="C41" s="23">
        <v>12</v>
      </c>
      <c r="D41" s="23">
        <v>0</v>
      </c>
      <c r="E41" s="23">
        <v>0</v>
      </c>
      <c r="F41" s="73">
        <f t="shared" si="5"/>
        <v>12</v>
      </c>
      <c r="G41" s="23">
        <v>398</v>
      </c>
      <c r="H41" s="21">
        <v>398</v>
      </c>
      <c r="I41" s="21">
        <v>0</v>
      </c>
      <c r="J41" s="21">
        <v>0</v>
      </c>
      <c r="K41" s="75">
        <f t="shared" si="2"/>
        <v>398</v>
      </c>
      <c r="L41" s="23">
        <v>398</v>
      </c>
      <c r="M41" s="23">
        <v>0</v>
      </c>
      <c r="N41" s="23">
        <v>0</v>
      </c>
      <c r="O41" s="78">
        <f t="shared" si="3"/>
        <v>398</v>
      </c>
    </row>
    <row r="42" spans="1:15" s="54" customFormat="1" ht="14.25">
      <c r="A42" s="49" t="s">
        <v>48</v>
      </c>
      <c r="B42" s="51"/>
      <c r="C42" s="55">
        <f>SUM(C43:C48)</f>
        <v>4074</v>
      </c>
      <c r="D42" s="55">
        <f aca="true" t="shared" si="13" ref="D42:N42">SUM(D43:D48)</f>
        <v>450</v>
      </c>
      <c r="E42" s="55">
        <f t="shared" si="13"/>
        <v>0</v>
      </c>
      <c r="F42" s="55">
        <f t="shared" si="5"/>
        <v>4524</v>
      </c>
      <c r="G42" s="55">
        <f t="shared" si="13"/>
        <v>150170</v>
      </c>
      <c r="H42" s="57">
        <f t="shared" si="13"/>
        <v>143861</v>
      </c>
      <c r="I42" s="57">
        <f t="shared" si="13"/>
        <v>0</v>
      </c>
      <c r="J42" s="57">
        <f t="shared" si="13"/>
        <v>0</v>
      </c>
      <c r="K42" s="59">
        <f t="shared" si="2"/>
        <v>143861</v>
      </c>
      <c r="L42" s="55">
        <f t="shared" si="13"/>
        <v>125273</v>
      </c>
      <c r="M42" s="61">
        <f t="shared" si="13"/>
        <v>0</v>
      </c>
      <c r="N42" s="61">
        <f t="shared" si="13"/>
        <v>0</v>
      </c>
      <c r="O42" s="60">
        <f t="shared" si="3"/>
        <v>125273</v>
      </c>
    </row>
    <row r="43" spans="1:15" ht="16.5">
      <c r="A43" s="8" t="s">
        <v>49</v>
      </c>
      <c r="B43" s="7" t="s">
        <v>90</v>
      </c>
      <c r="C43" s="23">
        <v>721</v>
      </c>
      <c r="D43" s="23">
        <v>0</v>
      </c>
      <c r="E43" s="23">
        <v>0</v>
      </c>
      <c r="F43" s="73">
        <f t="shared" si="5"/>
        <v>721</v>
      </c>
      <c r="G43" s="23">
        <v>23933</v>
      </c>
      <c r="H43" s="21">
        <v>23932</v>
      </c>
      <c r="I43" s="21">
        <v>0</v>
      </c>
      <c r="J43" s="21">
        <v>0</v>
      </c>
      <c r="K43" s="75">
        <f t="shared" si="2"/>
        <v>23932</v>
      </c>
      <c r="L43" s="23">
        <v>25924</v>
      </c>
      <c r="M43" s="22">
        <v>0</v>
      </c>
      <c r="N43" s="22">
        <v>0</v>
      </c>
      <c r="O43" s="78">
        <f t="shared" si="3"/>
        <v>25924</v>
      </c>
    </row>
    <row r="44" spans="1:15" ht="15.75">
      <c r="A44" s="8" t="s">
        <v>50</v>
      </c>
      <c r="B44" s="5" t="s">
        <v>51</v>
      </c>
      <c r="C44" s="23">
        <v>1524</v>
      </c>
      <c r="D44" s="23">
        <v>450</v>
      </c>
      <c r="E44" s="23">
        <v>0</v>
      </c>
      <c r="F44" s="73">
        <f t="shared" si="5"/>
        <v>1974</v>
      </c>
      <c r="G44" s="23">
        <v>65525</v>
      </c>
      <c r="H44" s="21">
        <v>50588</v>
      </c>
      <c r="I44" s="21">
        <v>0</v>
      </c>
      <c r="J44" s="21">
        <v>0</v>
      </c>
      <c r="K44" s="76">
        <f t="shared" si="2"/>
        <v>50588</v>
      </c>
      <c r="L44" s="23">
        <v>50588</v>
      </c>
      <c r="M44" s="24">
        <v>0</v>
      </c>
      <c r="N44" s="24">
        <v>0</v>
      </c>
      <c r="O44" s="79">
        <f t="shared" si="3"/>
        <v>50588</v>
      </c>
    </row>
    <row r="45" spans="1:15" ht="15.75">
      <c r="A45" s="8" t="s">
        <v>52</v>
      </c>
      <c r="B45" s="5" t="s">
        <v>91</v>
      </c>
      <c r="C45" s="23">
        <v>951</v>
      </c>
      <c r="D45" s="23">
        <v>0</v>
      </c>
      <c r="E45" s="23">
        <v>0</v>
      </c>
      <c r="F45" s="73">
        <f t="shared" si="5"/>
        <v>951</v>
      </c>
      <c r="G45" s="23">
        <v>31567</v>
      </c>
      <c r="H45" s="21">
        <v>31567</v>
      </c>
      <c r="I45" s="21">
        <v>0</v>
      </c>
      <c r="J45" s="21">
        <v>0</v>
      </c>
      <c r="K45" s="75">
        <f t="shared" si="2"/>
        <v>31567</v>
      </c>
      <c r="L45" s="23">
        <v>31567</v>
      </c>
      <c r="M45" s="23">
        <v>0</v>
      </c>
      <c r="N45" s="23">
        <v>0</v>
      </c>
      <c r="O45" s="78">
        <f t="shared" si="3"/>
        <v>31567</v>
      </c>
    </row>
    <row r="46" spans="1:15" ht="15.75">
      <c r="A46" s="81" t="s">
        <v>54</v>
      </c>
      <c r="B46" s="5" t="s">
        <v>92</v>
      </c>
      <c r="C46" s="23">
        <v>238</v>
      </c>
      <c r="D46" s="23">
        <v>0</v>
      </c>
      <c r="E46" s="42">
        <v>0</v>
      </c>
      <c r="F46" s="73">
        <f t="shared" si="5"/>
        <v>238</v>
      </c>
      <c r="G46" s="23">
        <v>7900</v>
      </c>
      <c r="H46" s="21">
        <v>7900</v>
      </c>
      <c r="I46" s="21">
        <v>0</v>
      </c>
      <c r="J46" s="43">
        <v>0</v>
      </c>
      <c r="K46" s="75">
        <f t="shared" si="2"/>
        <v>7900</v>
      </c>
      <c r="L46" s="23">
        <v>7900</v>
      </c>
      <c r="M46" s="23">
        <v>0</v>
      </c>
      <c r="N46" s="23">
        <v>0</v>
      </c>
      <c r="O46" s="78">
        <f t="shared" si="3"/>
        <v>7900</v>
      </c>
    </row>
    <row r="47" spans="1:15" ht="15.75">
      <c r="A47" s="8" t="s">
        <v>69</v>
      </c>
      <c r="B47" s="5" t="s">
        <v>53</v>
      </c>
      <c r="C47" s="23">
        <v>100</v>
      </c>
      <c r="D47" s="23">
        <v>0</v>
      </c>
      <c r="E47" s="42">
        <v>0</v>
      </c>
      <c r="F47" s="73">
        <f t="shared" si="5"/>
        <v>100</v>
      </c>
      <c r="G47" s="23">
        <v>3320</v>
      </c>
      <c r="H47" s="21">
        <v>664</v>
      </c>
      <c r="I47" s="21">
        <v>0</v>
      </c>
      <c r="J47" s="43">
        <v>0</v>
      </c>
      <c r="K47" s="75">
        <f t="shared" si="2"/>
        <v>664</v>
      </c>
      <c r="L47" s="23">
        <v>0</v>
      </c>
      <c r="M47" s="23">
        <v>0</v>
      </c>
      <c r="N47" s="23">
        <v>0</v>
      </c>
      <c r="O47" s="78">
        <f t="shared" si="3"/>
        <v>0</v>
      </c>
    </row>
    <row r="48" spans="1:15" ht="15.75">
      <c r="A48" s="8" t="s">
        <v>70</v>
      </c>
      <c r="B48" s="5" t="s">
        <v>93</v>
      </c>
      <c r="C48" s="23">
        <v>540</v>
      </c>
      <c r="D48" s="23">
        <v>0</v>
      </c>
      <c r="E48" s="42">
        <v>0</v>
      </c>
      <c r="F48" s="73">
        <f t="shared" si="5"/>
        <v>540</v>
      </c>
      <c r="G48" s="23">
        <v>17925</v>
      </c>
      <c r="H48" s="21">
        <v>29210</v>
      </c>
      <c r="I48" s="21">
        <v>0</v>
      </c>
      <c r="J48" s="43">
        <v>0</v>
      </c>
      <c r="K48" s="75">
        <f t="shared" si="2"/>
        <v>29210</v>
      </c>
      <c r="L48" s="23">
        <v>9294</v>
      </c>
      <c r="M48" s="23">
        <v>0</v>
      </c>
      <c r="N48" s="23">
        <v>0</v>
      </c>
      <c r="O48" s="78">
        <f t="shared" si="3"/>
        <v>9294</v>
      </c>
    </row>
    <row r="49" spans="1:15" s="54" customFormat="1" ht="14.25">
      <c r="A49" s="49" t="s">
        <v>55</v>
      </c>
      <c r="B49" s="51"/>
      <c r="C49" s="55">
        <f>SUM(C50:C53)</f>
        <v>3214</v>
      </c>
      <c r="D49" s="55">
        <f aca="true" t="shared" si="14" ref="D49:N49">SUM(D50:D53)</f>
        <v>7682</v>
      </c>
      <c r="E49" s="55">
        <f t="shared" si="14"/>
        <v>1236</v>
      </c>
      <c r="F49" s="55">
        <f t="shared" si="5"/>
        <v>12132</v>
      </c>
      <c r="G49" s="55">
        <f t="shared" si="14"/>
        <v>403352</v>
      </c>
      <c r="H49" s="57">
        <f t="shared" si="14"/>
        <v>104891</v>
      </c>
      <c r="I49" s="57">
        <f t="shared" si="14"/>
        <v>0</v>
      </c>
      <c r="J49" s="57">
        <f t="shared" si="14"/>
        <v>41040</v>
      </c>
      <c r="K49" s="57">
        <f t="shared" si="2"/>
        <v>145931</v>
      </c>
      <c r="L49" s="55">
        <f t="shared" si="14"/>
        <v>103089</v>
      </c>
      <c r="M49" s="55">
        <f t="shared" si="14"/>
        <v>0</v>
      </c>
      <c r="N49" s="55">
        <f t="shared" si="14"/>
        <v>41040</v>
      </c>
      <c r="O49" s="58">
        <f t="shared" si="3"/>
        <v>144129</v>
      </c>
    </row>
    <row r="50" spans="1:15" ht="15.75">
      <c r="A50" s="8" t="s">
        <v>56</v>
      </c>
      <c r="B50" s="5" t="s">
        <v>94</v>
      </c>
      <c r="C50" s="23">
        <v>2730</v>
      </c>
      <c r="D50" s="23">
        <v>0</v>
      </c>
      <c r="E50" s="23">
        <v>0</v>
      </c>
      <c r="F50" s="73">
        <f t="shared" si="5"/>
        <v>2730</v>
      </c>
      <c r="G50" s="23">
        <v>90620</v>
      </c>
      <c r="H50" s="21">
        <v>90951</v>
      </c>
      <c r="I50" s="21">
        <v>0</v>
      </c>
      <c r="J50" s="21">
        <v>0</v>
      </c>
      <c r="K50" s="75">
        <f t="shared" si="2"/>
        <v>90951</v>
      </c>
      <c r="L50" s="23">
        <v>91283</v>
      </c>
      <c r="M50" s="23">
        <v>0</v>
      </c>
      <c r="N50" s="23">
        <v>0</v>
      </c>
      <c r="O50" s="78">
        <f t="shared" si="3"/>
        <v>91283</v>
      </c>
    </row>
    <row r="51" spans="1:15" ht="16.5">
      <c r="A51" s="8" t="s">
        <v>57</v>
      </c>
      <c r="B51" s="7" t="s">
        <v>95</v>
      </c>
      <c r="C51" s="23">
        <v>484</v>
      </c>
      <c r="D51" s="23">
        <v>0</v>
      </c>
      <c r="E51" s="23">
        <v>1236</v>
      </c>
      <c r="F51" s="73">
        <f t="shared" si="5"/>
        <v>1720</v>
      </c>
      <c r="G51" s="23">
        <v>57737</v>
      </c>
      <c r="H51" s="21">
        <v>13940</v>
      </c>
      <c r="I51" s="21">
        <v>0</v>
      </c>
      <c r="J51" s="21">
        <v>41040</v>
      </c>
      <c r="K51" s="75">
        <f t="shared" si="2"/>
        <v>54980</v>
      </c>
      <c r="L51" s="23">
        <v>11806</v>
      </c>
      <c r="M51" s="23">
        <v>0</v>
      </c>
      <c r="N51" s="23">
        <v>41040</v>
      </c>
      <c r="O51" s="78">
        <f t="shared" si="3"/>
        <v>52846</v>
      </c>
    </row>
    <row r="52" spans="1:15" ht="16.5">
      <c r="A52" s="12" t="s">
        <v>58</v>
      </c>
      <c r="B52" s="7" t="s">
        <v>96</v>
      </c>
      <c r="C52" s="23">
        <v>0</v>
      </c>
      <c r="D52" s="23">
        <v>6282</v>
      </c>
      <c r="E52" s="23">
        <v>0</v>
      </c>
      <c r="F52" s="73">
        <f t="shared" si="5"/>
        <v>6282</v>
      </c>
      <c r="G52" s="23">
        <v>208524</v>
      </c>
      <c r="H52" s="21">
        <v>0</v>
      </c>
      <c r="I52" s="21">
        <v>0</v>
      </c>
      <c r="J52" s="21">
        <v>0</v>
      </c>
      <c r="K52" s="75">
        <f t="shared" si="2"/>
        <v>0</v>
      </c>
      <c r="L52" s="23">
        <v>0</v>
      </c>
      <c r="M52" s="22">
        <v>0</v>
      </c>
      <c r="N52" s="22">
        <v>0</v>
      </c>
      <c r="O52" s="78">
        <f t="shared" si="3"/>
        <v>0</v>
      </c>
    </row>
    <row r="53" spans="1:15" ht="16.5">
      <c r="A53" s="12" t="s">
        <v>59</v>
      </c>
      <c r="B53" s="7" t="s">
        <v>97</v>
      </c>
      <c r="C53" s="23">
        <v>0</v>
      </c>
      <c r="D53" s="23">
        <v>1400</v>
      </c>
      <c r="E53" s="23">
        <v>0</v>
      </c>
      <c r="F53" s="73">
        <f t="shared" si="5"/>
        <v>1400</v>
      </c>
      <c r="G53" s="23">
        <v>46471</v>
      </c>
      <c r="H53" s="21">
        <v>0</v>
      </c>
      <c r="I53" s="21">
        <v>0</v>
      </c>
      <c r="J53" s="21">
        <v>0</v>
      </c>
      <c r="K53" s="75">
        <f t="shared" si="2"/>
        <v>0</v>
      </c>
      <c r="L53" s="23">
        <v>0</v>
      </c>
      <c r="M53" s="23">
        <v>0</v>
      </c>
      <c r="N53" s="23">
        <v>0</v>
      </c>
      <c r="O53" s="78">
        <f t="shared" si="3"/>
        <v>0</v>
      </c>
    </row>
    <row r="54" spans="1:15" s="54" customFormat="1" ht="18">
      <c r="A54" s="49" t="s">
        <v>74</v>
      </c>
      <c r="B54" s="53"/>
      <c r="C54" s="55">
        <f>SUM(C55:C58)</f>
        <v>4130</v>
      </c>
      <c r="D54" s="55">
        <v>0</v>
      </c>
      <c r="E54" s="55">
        <f aca="true" t="shared" si="15" ref="E54:N54">SUM(E55:E58)</f>
        <v>0</v>
      </c>
      <c r="F54" s="55">
        <f t="shared" si="5"/>
        <v>4130</v>
      </c>
      <c r="G54" s="55">
        <f t="shared" si="15"/>
        <v>137091</v>
      </c>
      <c r="H54" s="57">
        <f t="shared" si="15"/>
        <v>149040</v>
      </c>
      <c r="I54" s="57">
        <f t="shared" si="15"/>
        <v>0</v>
      </c>
      <c r="J54" s="57">
        <f t="shared" si="15"/>
        <v>0</v>
      </c>
      <c r="K54" s="57">
        <f t="shared" si="2"/>
        <v>149040</v>
      </c>
      <c r="L54" s="55">
        <f t="shared" si="15"/>
        <v>158667</v>
      </c>
      <c r="M54" s="55">
        <f t="shared" si="15"/>
        <v>0</v>
      </c>
      <c r="N54" s="55">
        <f t="shared" si="15"/>
        <v>0</v>
      </c>
      <c r="O54" s="58">
        <f t="shared" si="3"/>
        <v>158667</v>
      </c>
    </row>
    <row r="55" spans="1:15" ht="15.75">
      <c r="A55" s="8" t="s">
        <v>60</v>
      </c>
      <c r="B55" s="5" t="s">
        <v>61</v>
      </c>
      <c r="C55" s="23">
        <v>60</v>
      </c>
      <c r="D55" s="23">
        <v>0</v>
      </c>
      <c r="E55" s="23">
        <v>0</v>
      </c>
      <c r="F55" s="73">
        <f t="shared" si="5"/>
        <v>60</v>
      </c>
      <c r="G55" s="23">
        <v>1992</v>
      </c>
      <c r="H55" s="21">
        <v>3319</v>
      </c>
      <c r="I55" s="21">
        <v>0</v>
      </c>
      <c r="J55" s="21">
        <v>0</v>
      </c>
      <c r="K55" s="75">
        <f t="shared" si="2"/>
        <v>3319</v>
      </c>
      <c r="L55" s="23">
        <v>3319</v>
      </c>
      <c r="M55" s="23">
        <v>0</v>
      </c>
      <c r="N55" s="23">
        <v>0</v>
      </c>
      <c r="O55" s="78">
        <f t="shared" si="3"/>
        <v>3319</v>
      </c>
    </row>
    <row r="56" spans="1:15" ht="15.75">
      <c r="A56" s="8" t="s">
        <v>62</v>
      </c>
      <c r="B56" s="5" t="s">
        <v>63</v>
      </c>
      <c r="C56" s="23">
        <v>3470</v>
      </c>
      <c r="D56" s="23">
        <v>0</v>
      </c>
      <c r="E56" s="23">
        <v>0</v>
      </c>
      <c r="F56" s="73">
        <f t="shared" si="5"/>
        <v>3470</v>
      </c>
      <c r="G56" s="23">
        <v>115183</v>
      </c>
      <c r="H56" s="21">
        <v>125141</v>
      </c>
      <c r="I56" s="21">
        <v>0</v>
      </c>
      <c r="J56" s="21">
        <v>0</v>
      </c>
      <c r="K56" s="75">
        <f t="shared" si="2"/>
        <v>125141</v>
      </c>
      <c r="L56" s="23">
        <v>133772</v>
      </c>
      <c r="M56" s="23">
        <v>0</v>
      </c>
      <c r="N56" s="23">
        <v>0</v>
      </c>
      <c r="O56" s="78">
        <f t="shared" si="3"/>
        <v>133772</v>
      </c>
    </row>
    <row r="57" spans="1:15" ht="15.75">
      <c r="A57" s="8" t="s">
        <v>64</v>
      </c>
      <c r="B57" s="13" t="s">
        <v>65</v>
      </c>
      <c r="C57" s="23">
        <v>180</v>
      </c>
      <c r="D57" s="23">
        <v>0</v>
      </c>
      <c r="E57" s="23">
        <v>0</v>
      </c>
      <c r="F57" s="73">
        <f t="shared" si="5"/>
        <v>180</v>
      </c>
      <c r="G57" s="23">
        <v>5975</v>
      </c>
      <c r="H57" s="21">
        <v>6307</v>
      </c>
      <c r="I57" s="21">
        <v>0</v>
      </c>
      <c r="J57" s="21">
        <v>0</v>
      </c>
      <c r="K57" s="75">
        <f t="shared" si="2"/>
        <v>6307</v>
      </c>
      <c r="L57" s="23">
        <v>6639</v>
      </c>
      <c r="M57" s="23">
        <v>0</v>
      </c>
      <c r="N57" s="23">
        <v>0</v>
      </c>
      <c r="O57" s="78">
        <f t="shared" si="3"/>
        <v>6639</v>
      </c>
    </row>
    <row r="58" spans="1:15" ht="15.75">
      <c r="A58" s="8" t="s">
        <v>66</v>
      </c>
      <c r="B58" s="5" t="s">
        <v>98</v>
      </c>
      <c r="C58" s="23">
        <v>420</v>
      </c>
      <c r="D58" s="23">
        <v>0</v>
      </c>
      <c r="E58" s="23">
        <v>0</v>
      </c>
      <c r="F58" s="73">
        <f t="shared" si="5"/>
        <v>420</v>
      </c>
      <c r="G58" s="23">
        <v>13941</v>
      </c>
      <c r="H58" s="21">
        <v>14273</v>
      </c>
      <c r="I58" s="21">
        <v>0</v>
      </c>
      <c r="J58" s="21">
        <v>0</v>
      </c>
      <c r="K58" s="75">
        <f t="shared" si="2"/>
        <v>14273</v>
      </c>
      <c r="L58" s="23">
        <v>14937</v>
      </c>
      <c r="M58" s="23">
        <v>0</v>
      </c>
      <c r="N58" s="23">
        <v>0</v>
      </c>
      <c r="O58" s="78">
        <f t="shared" si="3"/>
        <v>14937</v>
      </c>
    </row>
    <row r="59" spans="1:15" s="54" customFormat="1" ht="16.5">
      <c r="A59" s="49" t="s">
        <v>67</v>
      </c>
      <c r="B59" s="62"/>
      <c r="C59" s="55">
        <f>C60</f>
        <v>829</v>
      </c>
      <c r="D59" s="55">
        <f aca="true" t="shared" si="16" ref="D59:N59">D60</f>
        <v>0</v>
      </c>
      <c r="E59" s="55">
        <f t="shared" si="16"/>
        <v>797</v>
      </c>
      <c r="F59" s="55">
        <f t="shared" si="5"/>
        <v>1626</v>
      </c>
      <c r="G59" s="55">
        <f t="shared" si="16"/>
        <v>53973</v>
      </c>
      <c r="H59" s="57">
        <f t="shared" si="16"/>
        <v>26820</v>
      </c>
      <c r="I59" s="57">
        <f t="shared" si="16"/>
        <v>0</v>
      </c>
      <c r="J59" s="57">
        <f t="shared" si="16"/>
        <v>27186</v>
      </c>
      <c r="K59" s="57">
        <f t="shared" si="2"/>
        <v>54006</v>
      </c>
      <c r="L59" s="55">
        <f t="shared" si="16"/>
        <v>26083</v>
      </c>
      <c r="M59" s="55">
        <f t="shared" si="16"/>
        <v>0</v>
      </c>
      <c r="N59" s="55">
        <f t="shared" si="16"/>
        <v>27882</v>
      </c>
      <c r="O59" s="58">
        <f t="shared" si="3"/>
        <v>53965</v>
      </c>
    </row>
    <row r="60" spans="1:15" ht="16.5">
      <c r="A60" s="8" t="s">
        <v>99</v>
      </c>
      <c r="B60" s="7" t="s">
        <v>100</v>
      </c>
      <c r="C60" s="23">
        <v>829</v>
      </c>
      <c r="D60" s="23">
        <v>0</v>
      </c>
      <c r="E60" s="23">
        <v>797</v>
      </c>
      <c r="F60" s="73">
        <f t="shared" si="5"/>
        <v>1626</v>
      </c>
      <c r="G60" s="23">
        <v>53973</v>
      </c>
      <c r="H60" s="21">
        <v>26820</v>
      </c>
      <c r="I60" s="21">
        <v>0</v>
      </c>
      <c r="J60" s="21">
        <v>27186</v>
      </c>
      <c r="K60" s="75">
        <f t="shared" si="2"/>
        <v>54006</v>
      </c>
      <c r="L60" s="23">
        <v>26083</v>
      </c>
      <c r="M60" s="23">
        <v>0</v>
      </c>
      <c r="N60" s="23">
        <v>27882</v>
      </c>
      <c r="O60" s="78">
        <f t="shared" si="3"/>
        <v>53965</v>
      </c>
    </row>
    <row r="61" spans="1:15" s="54" customFormat="1" ht="14.25">
      <c r="A61" s="49" t="s">
        <v>68</v>
      </c>
      <c r="B61" s="51"/>
      <c r="C61" s="55">
        <f>SUM(C62:C63)</f>
        <v>18981</v>
      </c>
      <c r="D61" s="55">
        <f aca="true" t="shared" si="17" ref="D61:N61">SUM(D62:D63)</f>
        <v>0</v>
      </c>
      <c r="E61" s="55">
        <f t="shared" si="17"/>
        <v>0</v>
      </c>
      <c r="F61" s="55">
        <f t="shared" si="5"/>
        <v>18981</v>
      </c>
      <c r="G61" s="55">
        <f t="shared" si="17"/>
        <v>630064</v>
      </c>
      <c r="H61" s="57">
        <f t="shared" si="17"/>
        <v>680755</v>
      </c>
      <c r="I61" s="57">
        <f t="shared" si="17"/>
        <v>0</v>
      </c>
      <c r="J61" s="57">
        <f t="shared" si="17"/>
        <v>0</v>
      </c>
      <c r="K61" s="59">
        <f t="shared" si="2"/>
        <v>680755</v>
      </c>
      <c r="L61" s="55">
        <f t="shared" si="17"/>
        <v>741140</v>
      </c>
      <c r="M61" s="55">
        <f t="shared" si="17"/>
        <v>0</v>
      </c>
      <c r="N61" s="55">
        <f t="shared" si="17"/>
        <v>0</v>
      </c>
      <c r="O61" s="60">
        <f t="shared" si="3"/>
        <v>741140</v>
      </c>
    </row>
    <row r="62" spans="1:15" ht="16.5">
      <c r="A62" s="81" t="s">
        <v>101</v>
      </c>
      <c r="B62" s="7" t="s">
        <v>102</v>
      </c>
      <c r="C62" s="23">
        <v>2060</v>
      </c>
      <c r="D62" s="28">
        <v>0</v>
      </c>
      <c r="E62" s="28">
        <v>0</v>
      </c>
      <c r="F62" s="73">
        <f t="shared" si="5"/>
        <v>2060</v>
      </c>
      <c r="G62" s="23">
        <v>68379</v>
      </c>
      <c r="H62" s="21">
        <v>68048</v>
      </c>
      <c r="I62" s="27">
        <v>0</v>
      </c>
      <c r="J62" s="27">
        <v>0</v>
      </c>
      <c r="K62" s="75">
        <f t="shared" si="2"/>
        <v>68048</v>
      </c>
      <c r="L62" s="23">
        <v>70703</v>
      </c>
      <c r="M62" s="23">
        <v>0</v>
      </c>
      <c r="N62" s="23">
        <v>0</v>
      </c>
      <c r="O62" s="78">
        <f t="shared" si="3"/>
        <v>70703</v>
      </c>
    </row>
    <row r="63" spans="1:15" ht="17.25" thickBot="1">
      <c r="A63" s="82" t="s">
        <v>103</v>
      </c>
      <c r="B63" s="83" t="s">
        <v>104</v>
      </c>
      <c r="C63" s="34">
        <v>16921</v>
      </c>
      <c r="D63" s="34">
        <v>0</v>
      </c>
      <c r="E63" s="26">
        <v>0</v>
      </c>
      <c r="F63" s="74">
        <f t="shared" si="5"/>
        <v>16921</v>
      </c>
      <c r="G63" s="26">
        <v>561685</v>
      </c>
      <c r="H63" s="35">
        <v>612707</v>
      </c>
      <c r="I63" s="35">
        <v>0</v>
      </c>
      <c r="J63" s="25">
        <v>0</v>
      </c>
      <c r="K63" s="77">
        <f t="shared" si="2"/>
        <v>612707</v>
      </c>
      <c r="L63" s="34">
        <v>670437</v>
      </c>
      <c r="M63" s="34">
        <v>0</v>
      </c>
      <c r="N63" s="34">
        <v>0</v>
      </c>
      <c r="O63" s="80">
        <f t="shared" si="3"/>
        <v>670437</v>
      </c>
    </row>
    <row r="64" spans="3:14" ht="12.75">
      <c r="C64" s="20"/>
      <c r="D64" s="20"/>
      <c r="E64" s="20"/>
      <c r="H64" s="19"/>
      <c r="I64" s="19"/>
      <c r="J64" s="19"/>
      <c r="L64" s="20"/>
      <c r="M64" s="20"/>
      <c r="N64" s="20"/>
    </row>
    <row r="65" spans="3:14" ht="12.75">
      <c r="C65" s="20"/>
      <c r="D65" s="20"/>
      <c r="E65" s="20"/>
      <c r="H65" s="19"/>
      <c r="I65" s="19"/>
      <c r="J65" s="19"/>
      <c r="L65" s="20"/>
      <c r="M65" s="20"/>
      <c r="N65" s="20"/>
    </row>
    <row r="66" spans="3:14" ht="12.75">
      <c r="C66" s="20"/>
      <c r="D66" s="20"/>
      <c r="E66" s="20"/>
      <c r="H66" s="19"/>
      <c r="I66" s="19"/>
      <c r="J66" s="19"/>
      <c r="L66" s="20"/>
      <c r="M66" s="20"/>
      <c r="N66" s="20"/>
    </row>
    <row r="67" spans="3:14" ht="12.75">
      <c r="C67" s="20"/>
      <c r="D67" s="20"/>
      <c r="E67" s="20"/>
      <c r="H67" s="19"/>
      <c r="I67" s="19"/>
      <c r="J67" s="19"/>
      <c r="L67" s="20"/>
      <c r="M67" s="20"/>
      <c r="N67" s="20"/>
    </row>
    <row r="68" spans="3:14" ht="12.75">
      <c r="C68" s="20"/>
      <c r="D68" s="20"/>
      <c r="E68" s="20"/>
      <c r="H68" s="19"/>
      <c r="I68" s="19"/>
      <c r="J68" s="19"/>
      <c r="L68" s="20"/>
      <c r="M68" s="20"/>
      <c r="N68" s="20"/>
    </row>
    <row r="69" spans="3:14" ht="12.75">
      <c r="C69" s="20"/>
      <c r="D69" s="20"/>
      <c r="E69" s="20"/>
      <c r="H69" s="19"/>
      <c r="I69" s="19"/>
      <c r="J69" s="19"/>
      <c r="L69" s="20"/>
      <c r="M69" s="20"/>
      <c r="N69" s="20"/>
    </row>
    <row r="70" spans="3:14" ht="12.75">
      <c r="C70" s="20"/>
      <c r="D70" s="20"/>
      <c r="E70" s="20"/>
      <c r="H70" s="19"/>
      <c r="I70" s="19"/>
      <c r="J70" s="19"/>
      <c r="L70" s="20"/>
      <c r="M70" s="20"/>
      <c r="N70" s="20"/>
    </row>
    <row r="71" spans="3:14" ht="12.75">
      <c r="C71" s="20"/>
      <c r="D71" s="20"/>
      <c r="E71" s="20"/>
      <c r="H71" s="19"/>
      <c r="I71" s="19"/>
      <c r="J71" s="19"/>
      <c r="L71" s="20"/>
      <c r="M71" s="20"/>
      <c r="N71" s="20"/>
    </row>
    <row r="72" spans="3:14" ht="12.75">
      <c r="C72" s="20"/>
      <c r="D72" s="20"/>
      <c r="E72" s="20"/>
      <c r="H72" s="19"/>
      <c r="I72" s="19"/>
      <c r="J72" s="19"/>
      <c r="L72" s="20"/>
      <c r="M72" s="20"/>
      <c r="N72" s="20"/>
    </row>
    <row r="73" spans="3:14" ht="12.75">
      <c r="C73" s="20"/>
      <c r="D73" s="20"/>
      <c r="E73" s="20"/>
      <c r="H73" s="19"/>
      <c r="I73" s="19"/>
      <c r="J73" s="19"/>
      <c r="L73" s="20"/>
      <c r="M73" s="20"/>
      <c r="N73" s="20"/>
    </row>
    <row r="74" spans="3:5" ht="12.75">
      <c r="C74" s="20"/>
      <c r="D74" s="20"/>
      <c r="E74" s="20"/>
    </row>
    <row r="75" spans="3:5" ht="12.75">
      <c r="C75" s="20"/>
      <c r="D75" s="20"/>
      <c r="E75" s="20"/>
    </row>
    <row r="76" spans="3:5" ht="12.75">
      <c r="C76" s="20"/>
      <c r="D76" s="20"/>
      <c r="E76" s="20"/>
    </row>
    <row r="77" spans="3:5" ht="12.75">
      <c r="C77" s="20"/>
      <c r="D77" s="20"/>
      <c r="E77" s="20"/>
    </row>
    <row r="78" spans="3:5" ht="12.75">
      <c r="C78" s="20"/>
      <c r="D78" s="20"/>
      <c r="E78" s="20"/>
    </row>
    <row r="79" spans="3:5" ht="12.75">
      <c r="C79" s="20"/>
      <c r="D79" s="20"/>
      <c r="E79" s="20"/>
    </row>
    <row r="80" spans="3:5" ht="12.75">
      <c r="C80" s="20"/>
      <c r="D80" s="20"/>
      <c r="E80" s="20"/>
    </row>
    <row r="81" spans="3:5" ht="12.75">
      <c r="C81" s="20"/>
      <c r="D81" s="20"/>
      <c r="E81" s="20"/>
    </row>
    <row r="82" spans="3:5" ht="12.75">
      <c r="C82" s="20"/>
      <c r="D82" s="20"/>
      <c r="E82" s="20"/>
    </row>
    <row r="83" spans="3:5" ht="12.75">
      <c r="C83" s="20"/>
      <c r="D83" s="20"/>
      <c r="E83" s="20"/>
    </row>
    <row r="84" spans="3:5" ht="12.75">
      <c r="C84" s="20"/>
      <c r="D84" s="20"/>
      <c r="E84" s="20"/>
    </row>
    <row r="85" spans="3:5" ht="12.75">
      <c r="C85" s="20"/>
      <c r="D85" s="20"/>
      <c r="E85" s="20"/>
    </row>
    <row r="86" spans="3:5" ht="12.75">
      <c r="C86" s="20"/>
      <c r="D86" s="20"/>
      <c r="E86" s="20"/>
    </row>
    <row r="87" spans="3:5" ht="12.75">
      <c r="C87" s="20"/>
      <c r="D87" s="20"/>
      <c r="E87" s="20"/>
    </row>
    <row r="88" spans="3:5" ht="12.75">
      <c r="C88" s="20"/>
      <c r="D88" s="20"/>
      <c r="E88" s="20"/>
    </row>
    <row r="89" spans="3:5" ht="12.75">
      <c r="C89" s="20"/>
      <c r="D89" s="20"/>
      <c r="E89" s="20"/>
    </row>
    <row r="90" spans="3:5" ht="12.75">
      <c r="C90" s="20"/>
      <c r="D90" s="20"/>
      <c r="E90" s="20"/>
    </row>
    <row r="91" spans="3:5" ht="12.75">
      <c r="C91" s="20"/>
      <c r="D91" s="20"/>
      <c r="E91" s="20"/>
    </row>
    <row r="92" spans="3:5" ht="12.75">
      <c r="C92" s="20"/>
      <c r="D92" s="20"/>
      <c r="E92" s="20"/>
    </row>
    <row r="93" spans="3:5" ht="12.75">
      <c r="C93" s="20"/>
      <c r="D93" s="20"/>
      <c r="E93" s="20"/>
    </row>
    <row r="94" spans="3:5" ht="12.75">
      <c r="C94" s="20"/>
      <c r="D94" s="20"/>
      <c r="E94" s="20"/>
    </row>
    <row r="95" spans="3:5" ht="12.75">
      <c r="C95" s="20"/>
      <c r="D95" s="20"/>
      <c r="E95" s="20"/>
    </row>
    <row r="96" spans="3:5" ht="12.75">
      <c r="C96" s="20"/>
      <c r="D96" s="20"/>
      <c r="E96" s="20"/>
    </row>
    <row r="97" spans="3:5" ht="12.75">
      <c r="C97" s="20"/>
      <c r="D97" s="20"/>
      <c r="E97" s="20"/>
    </row>
    <row r="98" spans="3:5" ht="12.75">
      <c r="C98" s="20"/>
      <c r="D98" s="20"/>
      <c r="E98" s="20"/>
    </row>
    <row r="99" spans="3:5" ht="12.75">
      <c r="C99" s="20"/>
      <c r="D99" s="20"/>
      <c r="E99" s="20"/>
    </row>
    <row r="100" spans="3:5" ht="12.75">
      <c r="C100" s="20"/>
      <c r="D100" s="20"/>
      <c r="E100" s="20"/>
    </row>
    <row r="101" spans="3:5" ht="12.75">
      <c r="C101" s="20"/>
      <c r="D101" s="20"/>
      <c r="E101" s="20"/>
    </row>
    <row r="102" spans="3:5" ht="12.75">
      <c r="C102" s="20"/>
      <c r="D102" s="20"/>
      <c r="E102" s="20"/>
    </row>
    <row r="103" spans="3:5" ht="12.75">
      <c r="C103" s="20"/>
      <c r="D103" s="20"/>
      <c r="E103" s="20"/>
    </row>
    <row r="104" spans="3:5" ht="12.75">
      <c r="C104" s="20"/>
      <c r="D104" s="20"/>
      <c r="E104" s="20"/>
    </row>
    <row r="105" spans="3:5" ht="12.75">
      <c r="C105" s="20"/>
      <c r="D105" s="20"/>
      <c r="E105" s="20"/>
    </row>
    <row r="106" spans="3:5" ht="12.75">
      <c r="C106" s="20"/>
      <c r="D106" s="20"/>
      <c r="E106" s="20"/>
    </row>
    <row r="107" spans="3:5" ht="12.75">
      <c r="C107" s="20"/>
      <c r="D107" s="20"/>
      <c r="E107" s="20"/>
    </row>
    <row r="108" spans="3:5" ht="12.75">
      <c r="C108" s="20"/>
      <c r="D108" s="20"/>
      <c r="E108" s="20"/>
    </row>
    <row r="109" spans="3:5" ht="12.75">
      <c r="C109" s="20"/>
      <c r="D109" s="20"/>
      <c r="E109" s="20"/>
    </row>
    <row r="110" spans="3:5" ht="12.75">
      <c r="C110" s="20"/>
      <c r="D110" s="20"/>
      <c r="E110" s="20"/>
    </row>
    <row r="111" spans="3:5" ht="12.75">
      <c r="C111" s="20"/>
      <c r="D111" s="20"/>
      <c r="E111" s="20"/>
    </row>
    <row r="112" spans="3:5" ht="12.75">
      <c r="C112" s="20"/>
      <c r="D112" s="20"/>
      <c r="E112" s="20"/>
    </row>
    <row r="113" spans="3:5" ht="12.75">
      <c r="C113" s="20"/>
      <c r="D113" s="20"/>
      <c r="E113" s="20"/>
    </row>
    <row r="114" spans="3:5" ht="12.75">
      <c r="C114" s="20"/>
      <c r="D114" s="20"/>
      <c r="E114" s="20"/>
    </row>
    <row r="115" spans="3:5" ht="12.75">
      <c r="C115" s="20"/>
      <c r="D115" s="20"/>
      <c r="E115" s="20"/>
    </row>
    <row r="116" spans="3:5" ht="12.75">
      <c r="C116" s="20"/>
      <c r="D116" s="20"/>
      <c r="E116" s="20"/>
    </row>
    <row r="117" spans="3:5" ht="12.75">
      <c r="C117" s="20"/>
      <c r="D117" s="20"/>
      <c r="E117" s="20"/>
    </row>
    <row r="118" spans="3:5" ht="12.75">
      <c r="C118" s="20"/>
      <c r="D118" s="20"/>
      <c r="E118" s="20"/>
    </row>
    <row r="119" spans="3:5" ht="12.75">
      <c r="C119" s="20"/>
      <c r="D119" s="20"/>
      <c r="E119" s="20"/>
    </row>
    <row r="120" spans="3:5" ht="12.75">
      <c r="C120" s="20"/>
      <c r="D120" s="20"/>
      <c r="E120" s="20"/>
    </row>
    <row r="121" spans="3:5" ht="12.75">
      <c r="C121" s="20"/>
      <c r="D121" s="20"/>
      <c r="E121" s="20"/>
    </row>
    <row r="122" spans="3:5" ht="12.75">
      <c r="C122" s="20"/>
      <c r="D122" s="20"/>
      <c r="E122" s="20"/>
    </row>
    <row r="123" spans="3:5" ht="12.75">
      <c r="C123" s="20"/>
      <c r="D123" s="20"/>
      <c r="E123" s="20"/>
    </row>
    <row r="124" spans="3:5" ht="12.75">
      <c r="C124" s="20"/>
      <c r="D124" s="20"/>
      <c r="E124" s="20"/>
    </row>
    <row r="125" spans="3:5" ht="12.75">
      <c r="C125" s="20"/>
      <c r="D125" s="20"/>
      <c r="E125" s="20"/>
    </row>
    <row r="126" spans="3:5" ht="12.75">
      <c r="C126" s="20"/>
      <c r="D126" s="20"/>
      <c r="E126" s="20"/>
    </row>
    <row r="127" spans="3:5" ht="12.75">
      <c r="C127" s="20"/>
      <c r="D127" s="20"/>
      <c r="E127" s="20"/>
    </row>
    <row r="128" spans="3:5" ht="12.75">
      <c r="C128" s="20"/>
      <c r="D128" s="20"/>
      <c r="E128" s="20"/>
    </row>
    <row r="129" spans="3:5" ht="12.75">
      <c r="C129" s="20"/>
      <c r="D129" s="20"/>
      <c r="E129" s="20"/>
    </row>
    <row r="130" spans="3:5" ht="12.75">
      <c r="C130" s="20"/>
      <c r="D130" s="20"/>
      <c r="E130" s="20"/>
    </row>
    <row r="131" spans="3:5" ht="12.75">
      <c r="C131" s="20"/>
      <c r="D131" s="20"/>
      <c r="E131" s="20"/>
    </row>
    <row r="132" spans="3:5" ht="12.75">
      <c r="C132" s="20"/>
      <c r="D132" s="20"/>
      <c r="E132" s="20"/>
    </row>
    <row r="133" spans="3:5" ht="12.75">
      <c r="C133" s="20"/>
      <c r="D133" s="20"/>
      <c r="E133" s="20"/>
    </row>
    <row r="134" spans="3:5" ht="12.75">
      <c r="C134" s="20"/>
      <c r="D134" s="20"/>
      <c r="E134" s="20"/>
    </row>
    <row r="135" spans="3:5" ht="12.75">
      <c r="C135" s="20"/>
      <c r="D135" s="20"/>
      <c r="E135" s="20"/>
    </row>
    <row r="136" spans="3:5" ht="12.75">
      <c r="C136" s="20"/>
      <c r="D136" s="20"/>
      <c r="E136" s="20"/>
    </row>
    <row r="137" spans="3:5" ht="12.75">
      <c r="C137" s="20"/>
      <c r="D137" s="20"/>
      <c r="E137" s="20"/>
    </row>
    <row r="138" spans="3:5" ht="12.75">
      <c r="C138" s="20"/>
      <c r="D138" s="20"/>
      <c r="E138" s="20"/>
    </row>
    <row r="139" spans="3:5" ht="12.75">
      <c r="C139" s="20"/>
      <c r="D139" s="20"/>
      <c r="E139" s="20"/>
    </row>
    <row r="140" spans="3:5" ht="12.75">
      <c r="C140" s="20"/>
      <c r="D140" s="20"/>
      <c r="E140" s="20"/>
    </row>
    <row r="141" spans="3:5" ht="12.75">
      <c r="C141" s="20"/>
      <c r="D141" s="20"/>
      <c r="E141" s="20"/>
    </row>
    <row r="142" spans="3:5" ht="12.75">
      <c r="C142" s="20"/>
      <c r="D142" s="20"/>
      <c r="E142" s="20"/>
    </row>
    <row r="143" spans="3:5" ht="12.75">
      <c r="C143" s="20"/>
      <c r="D143" s="20"/>
      <c r="E143" s="20"/>
    </row>
    <row r="144" spans="3:5" ht="12.75">
      <c r="C144" s="20"/>
      <c r="D144" s="20"/>
      <c r="E144" s="20"/>
    </row>
    <row r="145" spans="3:5" ht="12.75">
      <c r="C145" s="20"/>
      <c r="D145" s="20"/>
      <c r="E145" s="20"/>
    </row>
    <row r="146" spans="3:5" ht="12.75">
      <c r="C146" s="20"/>
      <c r="D146" s="20"/>
      <c r="E146" s="20"/>
    </row>
    <row r="147" spans="3:5" ht="12.75">
      <c r="C147" s="20"/>
      <c r="D147" s="20"/>
      <c r="E147" s="20"/>
    </row>
    <row r="148" spans="3:5" ht="12.75">
      <c r="C148" s="20"/>
      <c r="D148" s="20"/>
      <c r="E148" s="20"/>
    </row>
    <row r="149" spans="3:5" ht="12.75">
      <c r="C149" s="20"/>
      <c r="D149" s="20"/>
      <c r="E149" s="20"/>
    </row>
    <row r="150" spans="3:5" ht="12.75">
      <c r="C150" s="20"/>
      <c r="D150" s="20"/>
      <c r="E150" s="20"/>
    </row>
    <row r="151" spans="3:5" ht="12.75">
      <c r="C151" s="20"/>
      <c r="D151" s="20"/>
      <c r="E151" s="20"/>
    </row>
    <row r="152" spans="3:5" ht="12.75">
      <c r="C152" s="20"/>
      <c r="D152" s="20"/>
      <c r="E152" s="20"/>
    </row>
    <row r="153" spans="3:5" ht="12.75">
      <c r="C153" s="20"/>
      <c r="D153" s="20"/>
      <c r="E153" s="20"/>
    </row>
    <row r="154" spans="3:5" ht="12.75">
      <c r="C154" s="20"/>
      <c r="D154" s="20"/>
      <c r="E154" s="20"/>
    </row>
    <row r="155" spans="3:5" ht="12.75">
      <c r="C155" s="20"/>
      <c r="D155" s="20"/>
      <c r="E155" s="20"/>
    </row>
    <row r="156" spans="3:5" ht="12.75">
      <c r="C156" s="20"/>
      <c r="D156" s="20"/>
      <c r="E156" s="20"/>
    </row>
    <row r="157" spans="3:5" ht="12.75">
      <c r="C157" s="20"/>
      <c r="D157" s="20"/>
      <c r="E157" s="20"/>
    </row>
    <row r="158" spans="3:5" ht="12.75">
      <c r="C158" s="20"/>
      <c r="D158" s="20"/>
      <c r="E158" s="20"/>
    </row>
    <row r="159" spans="3:5" ht="12.75">
      <c r="C159" s="20"/>
      <c r="D159" s="20"/>
      <c r="E159" s="20"/>
    </row>
    <row r="160" spans="3:5" ht="12.75">
      <c r="C160" s="20"/>
      <c r="D160" s="20"/>
      <c r="E160" s="20"/>
    </row>
    <row r="161" spans="3:5" ht="12.75">
      <c r="C161" s="20"/>
      <c r="D161" s="20"/>
      <c r="E161" s="20"/>
    </row>
    <row r="162" spans="3:5" ht="12.75">
      <c r="C162" s="20"/>
      <c r="D162" s="20"/>
      <c r="E162" s="20"/>
    </row>
    <row r="163" spans="3:5" ht="12.75">
      <c r="C163" s="20"/>
      <c r="D163" s="20"/>
      <c r="E163" s="20"/>
    </row>
    <row r="164" spans="3:5" ht="12.75">
      <c r="C164" s="20"/>
      <c r="D164" s="20"/>
      <c r="E164" s="20"/>
    </row>
    <row r="165" spans="3:5" ht="12.75">
      <c r="C165" s="20"/>
      <c r="D165" s="20"/>
      <c r="E165" s="20"/>
    </row>
    <row r="166" spans="3:5" ht="12.75">
      <c r="C166" s="20"/>
      <c r="D166" s="20"/>
      <c r="E166" s="20"/>
    </row>
    <row r="167" spans="3:5" ht="12.75">
      <c r="C167" s="20"/>
      <c r="D167" s="20"/>
      <c r="E167" s="20"/>
    </row>
    <row r="168" spans="3:5" ht="12.75">
      <c r="C168" s="20"/>
      <c r="D168" s="20"/>
      <c r="E168" s="20"/>
    </row>
    <row r="169" spans="3:5" ht="12.75">
      <c r="C169" s="20"/>
      <c r="D169" s="20"/>
      <c r="E169" s="20"/>
    </row>
    <row r="170" spans="3:5" ht="12.75">
      <c r="C170" s="20"/>
      <c r="D170" s="20"/>
      <c r="E170" s="20"/>
    </row>
    <row r="171" spans="3:5" ht="12.75">
      <c r="C171" s="20"/>
      <c r="D171" s="20"/>
      <c r="E171" s="20"/>
    </row>
    <row r="172" spans="3:5" ht="12.75">
      <c r="C172" s="20"/>
      <c r="D172" s="20"/>
      <c r="E172" s="20"/>
    </row>
    <row r="173" spans="3:5" ht="12.75">
      <c r="C173" s="20"/>
      <c r="D173" s="20"/>
      <c r="E173" s="20"/>
    </row>
    <row r="174" spans="3:5" ht="12.75">
      <c r="C174" s="20"/>
      <c r="D174" s="20"/>
      <c r="E174" s="20"/>
    </row>
    <row r="175" spans="3:5" ht="12.75">
      <c r="C175" s="20"/>
      <c r="D175" s="20"/>
      <c r="E175" s="20"/>
    </row>
    <row r="176" spans="3:5" ht="12.75">
      <c r="C176" s="20"/>
      <c r="D176" s="20"/>
      <c r="E176" s="20"/>
    </row>
    <row r="177" spans="3:5" ht="12.75">
      <c r="C177" s="20"/>
      <c r="D177" s="20"/>
      <c r="E177" s="20"/>
    </row>
    <row r="178" spans="3:5" ht="12.75">
      <c r="C178" s="20"/>
      <c r="D178" s="20"/>
      <c r="E178" s="20"/>
    </row>
    <row r="179" spans="3:5" ht="12.75">
      <c r="C179" s="20"/>
      <c r="D179" s="20"/>
      <c r="E179" s="20"/>
    </row>
    <row r="180" spans="3:5" ht="12.75">
      <c r="C180" s="20"/>
      <c r="D180" s="20"/>
      <c r="E180" s="20"/>
    </row>
    <row r="181" spans="3:5" ht="12.75">
      <c r="C181" s="20"/>
      <c r="D181" s="20"/>
      <c r="E181" s="20"/>
    </row>
    <row r="182" spans="3:5" ht="12.75">
      <c r="C182" s="20"/>
      <c r="D182" s="20"/>
      <c r="E182" s="20"/>
    </row>
    <row r="183" spans="3:5" ht="12.75">
      <c r="C183" s="20"/>
      <c r="D183" s="20"/>
      <c r="E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</sheetData>
  <mergeCells count="5">
    <mergeCell ref="L5:N5"/>
    <mergeCell ref="A2:O2"/>
    <mergeCell ref="A5:B6"/>
    <mergeCell ref="C5:E5"/>
    <mergeCell ref="H5:J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Stará Turá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Iveta Petrovičová</dc:creator>
  <cp:keywords/>
  <dc:description/>
  <cp:lastModifiedBy>IBM</cp:lastModifiedBy>
  <cp:lastPrinted>2008-12-04T21:28:15Z</cp:lastPrinted>
  <dcterms:created xsi:type="dcterms:W3CDTF">2008-12-04T17:20:29Z</dcterms:created>
  <dcterms:modified xsi:type="dcterms:W3CDTF">2008-12-04T20:23:00Z</dcterms:modified>
  <cp:category/>
  <cp:version/>
  <cp:contentType/>
  <cp:contentStatus/>
</cp:coreProperties>
</file>